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IZVJ.2023\FI 30.06.2023 ispunjen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F275" i="9" s="1"/>
  <c r="E281" i="9"/>
  <c r="B281" i="9" s="1"/>
  <c r="H280" i="9"/>
  <c r="G280" i="9"/>
  <c r="E280" i="9" s="1"/>
  <c r="B280" i="9" s="1"/>
  <c r="F280" i="9"/>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E269" i="9"/>
  <c r="B269" i="9" s="1"/>
  <c r="M268" i="9"/>
  <c r="L268" i="9"/>
  <c r="F268" i="9"/>
  <c r="E268" i="9"/>
  <c r="B268" i="9" s="1"/>
  <c r="M267" i="9"/>
  <c r="L267" i="9"/>
  <c r="F267" i="9" s="1"/>
  <c r="E267" i="9"/>
  <c r="M266" i="9"/>
  <c r="L266" i="9"/>
  <c r="F266" i="9" s="1"/>
  <c r="B266" i="9" s="1"/>
  <c r="E266" i="9"/>
  <c r="M265" i="9"/>
  <c r="L265" i="9"/>
  <c r="F265" i="9" s="1"/>
  <c r="E265" i="9"/>
  <c r="M264" i="9"/>
  <c r="L264" i="9"/>
  <c r="F264" i="9"/>
  <c r="E264" i="9"/>
  <c r="B264" i="9" s="1"/>
  <c r="M263" i="9"/>
  <c r="L263" i="9"/>
  <c r="F263" i="9" s="1"/>
  <c r="E263" i="9"/>
  <c r="B263" i="9" s="1"/>
  <c r="M262" i="9"/>
  <c r="L262" i="9"/>
  <c r="F262" i="9" s="1"/>
  <c r="B262" i="9" s="1"/>
  <c r="E262" i="9"/>
  <c r="M261" i="9"/>
  <c r="L261" i="9"/>
  <c r="F261" i="9" s="1"/>
  <c r="E261" i="9"/>
  <c r="B261" i="9" s="1"/>
  <c r="M260" i="9"/>
  <c r="L260" i="9"/>
  <c r="F260" i="9"/>
  <c r="E260" i="9"/>
  <c r="B260" i="9" s="1"/>
  <c r="M259" i="9"/>
  <c r="L259" i="9"/>
  <c r="F259" i="9" s="1"/>
  <c r="E259" i="9"/>
  <c r="M258" i="9"/>
  <c r="L258" i="9"/>
  <c r="F258" i="9" s="1"/>
  <c r="B258" i="9" s="1"/>
  <c r="E258" i="9"/>
  <c r="M257" i="9"/>
  <c r="L257" i="9"/>
  <c r="F257" i="9" s="1"/>
  <c r="E257" i="9"/>
  <c r="M256" i="9"/>
  <c r="L256" i="9"/>
  <c r="F256" i="9"/>
  <c r="E256" i="9"/>
  <c r="B256" i="9" s="1"/>
  <c r="M255" i="9"/>
  <c r="L255" i="9"/>
  <c r="F255" i="9" s="1"/>
  <c r="E255" i="9"/>
  <c r="B255" i="9" s="1"/>
  <c r="M254" i="9"/>
  <c r="L254" i="9"/>
  <c r="F254" i="9" s="1"/>
  <c r="B254" i="9" s="1"/>
  <c r="E254" i="9"/>
  <c r="M253" i="9"/>
  <c r="L253" i="9"/>
  <c r="F253" i="9" s="1"/>
  <c r="E253" i="9"/>
  <c r="B253" i="9" s="1"/>
  <c r="M252" i="9"/>
  <c r="L252" i="9"/>
  <c r="F252" i="9"/>
  <c r="E252" i="9"/>
  <c r="B252" i="9" s="1"/>
  <c r="M251" i="9"/>
  <c r="L251" i="9"/>
  <c r="F251" i="9" s="1"/>
  <c r="E251" i="9"/>
  <c r="M250" i="9"/>
  <c r="L250" i="9"/>
  <c r="F250" i="9" s="1"/>
  <c r="B250" i="9" s="1"/>
  <c r="E250" i="9"/>
  <c r="M249" i="9"/>
  <c r="L249" i="9"/>
  <c r="F249" i="9" s="1"/>
  <c r="E249" i="9"/>
  <c r="M248" i="9"/>
  <c r="L248" i="9"/>
  <c r="F248" i="9"/>
  <c r="E248" i="9"/>
  <c r="B248" i="9" s="1"/>
  <c r="M247" i="9"/>
  <c r="L247" i="9"/>
  <c r="F247" i="9" s="1"/>
  <c r="E247" i="9"/>
  <c r="B247" i="9" s="1"/>
  <c r="M246" i="9"/>
  <c r="L246" i="9"/>
  <c r="F246" i="9" s="1"/>
  <c r="B246" i="9" s="1"/>
  <c r="E246" i="9"/>
  <c r="M245" i="9"/>
  <c r="L245" i="9"/>
  <c r="F245" i="9" s="1"/>
  <c r="E245" i="9"/>
  <c r="B245" i="9" s="1"/>
  <c r="M244" i="9"/>
  <c r="L244" i="9"/>
  <c r="F244" i="9"/>
  <c r="E244" i="9"/>
  <c r="B244" i="9" s="1"/>
  <c r="M243" i="9"/>
  <c r="L243" i="9"/>
  <c r="F243" i="9" s="1"/>
  <c r="E243" i="9"/>
  <c r="M242" i="9"/>
  <c r="L242" i="9"/>
  <c r="F242" i="9" s="1"/>
  <c r="B242" i="9" s="1"/>
  <c r="E242" i="9"/>
  <c r="M241" i="9"/>
  <c r="L241" i="9"/>
  <c r="F241" i="9" s="1"/>
  <c r="E241" i="9"/>
  <c r="M240" i="9"/>
  <c r="L240" i="9"/>
  <c r="F240" i="9"/>
  <c r="B240" i="9" s="1"/>
  <c r="E240" i="9"/>
  <c r="M239" i="9"/>
  <c r="L239" i="9"/>
  <c r="F239" i="9" s="1"/>
  <c r="E239" i="9"/>
  <c r="B239" i="9" s="1"/>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B230" i="9" s="1"/>
  <c r="L230" i="9"/>
  <c r="E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F223" i="9" s="1"/>
  <c r="E223" i="9"/>
  <c r="B223" i="9" s="1"/>
  <c r="M222" i="9"/>
  <c r="F222" i="9" s="1"/>
  <c r="B222" i="9" s="1"/>
  <c r="L222" i="9"/>
  <c r="E222" i="9"/>
  <c r="M221" i="9"/>
  <c r="L221" i="9"/>
  <c r="F221" i="9" s="1"/>
  <c r="E221" i="9"/>
  <c r="B221" i="9" s="1"/>
  <c r="M220" i="9"/>
  <c r="F220" i="9" s="1"/>
  <c r="B220" i="9" s="1"/>
  <c r="L220" i="9"/>
  <c r="E220" i="9"/>
  <c r="M219" i="9"/>
  <c r="L219" i="9"/>
  <c r="E219" i="9"/>
  <c r="M218" i="9"/>
  <c r="F218" i="9" s="1"/>
  <c r="B218" i="9" s="1"/>
  <c r="L218" i="9"/>
  <c r="E218" i="9"/>
  <c r="M217" i="9"/>
  <c r="L217" i="9"/>
  <c r="F217" i="9" s="1"/>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E58" i="9" s="1"/>
  <c r="B58" i="9" s="1"/>
  <c r="G58" i="9"/>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E38" i="9" s="1"/>
  <c r="B38" i="9" s="1"/>
  <c r="F38" i="9"/>
  <c r="H37" i="9"/>
  <c r="E37" i="9" s="1"/>
  <c r="B37" i="9" s="1"/>
  <c r="G37" i="9"/>
  <c r="F37" i="9"/>
  <c r="H36" i="9"/>
  <c r="G36" i="9"/>
  <c r="E36" i="9" s="1"/>
  <c r="B36" i="9" s="1"/>
  <c r="F36" i="9"/>
  <c r="H35" i="9"/>
  <c r="G35" i="9"/>
  <c r="E35" i="9" s="1"/>
  <c r="B35" i="9" s="1"/>
  <c r="F35" i="9"/>
  <c r="H34" i="9"/>
  <c r="E34" i="9" s="1"/>
  <c r="B34" i="9" s="1"/>
  <c r="G34" i="9"/>
  <c r="F34" i="9"/>
  <c r="H33" i="9"/>
  <c r="G33" i="9"/>
  <c r="F33" i="9"/>
  <c r="E33" i="9"/>
  <c r="B33" i="9"/>
  <c r="H32" i="9"/>
  <c r="G32" i="9"/>
  <c r="E32" i="9" s="1"/>
  <c r="B32" i="9" s="1"/>
  <c r="F32" i="9"/>
  <c r="H31" i="9"/>
  <c r="G31" i="9"/>
  <c r="F31" i="9"/>
  <c r="H30" i="9"/>
  <c r="G30" i="9"/>
  <c r="F30" i="9"/>
  <c r="E30" i="9"/>
  <c r="B30" i="9" s="1"/>
  <c r="H29" i="9"/>
  <c r="E29" i="9" s="1"/>
  <c r="B29" i="9" s="1"/>
  <c r="G29" i="9"/>
  <c r="F29" i="9"/>
  <c r="H28" i="9"/>
  <c r="G28" i="9"/>
  <c r="E28" i="9" s="1"/>
  <c r="B28" i="9" s="1"/>
  <c r="F28" i="9"/>
  <c r="H27" i="9"/>
  <c r="G27" i="9"/>
  <c r="E27" i="9" s="1"/>
  <c r="B27" i="9" s="1"/>
  <c r="F27" i="9"/>
  <c r="H26" i="9"/>
  <c r="G26" i="9"/>
  <c r="F26" i="9"/>
  <c r="H25" i="9"/>
  <c r="E25" i="9" s="1"/>
  <c r="B25" i="9" s="1"/>
  <c r="G25" i="9"/>
  <c r="F25" i="9"/>
  <c r="H24" i="9"/>
  <c r="G24" i="9"/>
  <c r="E24" i="9" s="1"/>
  <c r="B24" i="9" s="1"/>
  <c r="F24" i="9"/>
  <c r="H23" i="9"/>
  <c r="G23" i="9"/>
  <c r="E23" i="9" s="1"/>
  <c r="B23" i="9" s="1"/>
  <c r="F23" i="9"/>
  <c r="H22" i="9"/>
  <c r="G22" i="9"/>
  <c r="F22" i="9"/>
  <c r="H21" i="9"/>
  <c r="E21" i="9" s="1"/>
  <c r="B21" i="9" s="1"/>
  <c r="G21" i="9"/>
  <c r="F21" i="9"/>
  <c r="F20" i="9"/>
  <c r="F4" i="9"/>
  <c r="O3" i="9"/>
  <c r="G273" i="9" s="1"/>
  <c r="E273" i="9" s="1"/>
  <c r="B273" i="9" s="1"/>
  <c r="I3" i="9"/>
  <c r="H3" i="9"/>
  <c r="G3" i="9"/>
  <c r="D101" i="8"/>
  <c r="I36" i="3" s="1"/>
  <c r="D95" i="8"/>
  <c r="D90" i="8"/>
  <c r="D85" i="8"/>
  <c r="D80" i="8"/>
  <c r="D75" i="8"/>
  <c r="D70" i="8"/>
  <c r="D65" i="8"/>
  <c r="D60" i="8"/>
  <c r="D55" i="8"/>
  <c r="D49" i="8" s="1"/>
  <c r="D50" i="8"/>
  <c r="D44" i="8"/>
  <c r="D43" i="8" s="1"/>
  <c r="D36" i="8"/>
  <c r="D26" i="8"/>
  <c r="D24" i="8" s="1"/>
  <c r="D18" i="8"/>
  <c r="D8" i="8"/>
  <c r="D6" i="8" s="1"/>
  <c r="C1481"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D625" i="4" s="1"/>
  <c r="F625"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D567" i="4" s="1"/>
  <c r="F567"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E472" i="4" s="1"/>
  <c r="D473" i="4"/>
  <c r="D472" i="4"/>
  <c r="F472" i="4" s="1"/>
  <c r="F471" i="4"/>
  <c r="F470" i="4"/>
  <c r="E469" i="4"/>
  <c r="E459" i="4" s="1"/>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E417" i="4"/>
  <c r="F417" i="4" s="1"/>
  <c r="D417" i="4"/>
  <c r="E416" i="4"/>
  <c r="E643" i="4"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4" i="1" s="1"/>
  <c r="D369" i="4"/>
  <c r="F368" i="4"/>
  <c r="F367" i="4"/>
  <c r="F366" i="4"/>
  <c r="F365" i="4"/>
  <c r="E364" i="4"/>
  <c r="D364" i="4"/>
  <c r="F364" i="4" s="1"/>
  <c r="D363" i="4"/>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F216" i="4" s="1"/>
  <c r="E215"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E152" i="4"/>
  <c r="F152" i="4" s="1"/>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H24" i="3"/>
  <c r="G24" i="3"/>
  <c r="B24" i="3"/>
  <c r="I23" i="3"/>
  <c r="H23" i="3"/>
  <c r="G23" i="3"/>
  <c r="B23" i="3"/>
  <c r="G22" i="3"/>
  <c r="B22" i="3"/>
  <c r="G21" i="3"/>
  <c r="B21" i="3"/>
  <c r="I20" i="3"/>
  <c r="G20" i="3"/>
  <c r="B20" i="3"/>
  <c r="G19" i="3"/>
  <c r="B19" i="3"/>
  <c r="G18" i="3"/>
  <c r="B18" i="3"/>
  <c r="G17" i="3"/>
  <c r="B17" i="3"/>
  <c r="G16" i="3"/>
  <c r="B16" i="3"/>
  <c r="H10" i="3" a="1"/>
  <c r="H10" i="3" s="1"/>
  <c r="L3" i="9" s="1"/>
  <c r="H1580" i="1"/>
  <c r="G1580" i="1"/>
  <c r="C1580" i="1"/>
  <c r="G1579" i="1"/>
  <c r="C1579" i="1"/>
  <c r="H1579" i="1" s="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C1532" i="1"/>
  <c r="H1532" i="1" s="1"/>
  <c r="H1531" i="1"/>
  <c r="G1531" i="1"/>
  <c r="C1531" i="1"/>
  <c r="H1530" i="1"/>
  <c r="C1530" i="1"/>
  <c r="G1530" i="1" s="1"/>
  <c r="G1529" i="1"/>
  <c r="C1529" i="1"/>
  <c r="H1529" i="1" s="1"/>
  <c r="C1528" i="1"/>
  <c r="H1528" i="1" s="1"/>
  <c r="H1527" i="1"/>
  <c r="G1527" i="1"/>
  <c r="C1527" i="1"/>
  <c r="H1526" i="1"/>
  <c r="C1526" i="1"/>
  <c r="G1526" i="1" s="1"/>
  <c r="G1525" i="1"/>
  <c r="C1525" i="1"/>
  <c r="H1525" i="1" s="1"/>
  <c r="C1524" i="1"/>
  <c r="H1524" i="1" s="1"/>
  <c r="H1523" i="1"/>
  <c r="G1523" i="1"/>
  <c r="C1523" i="1"/>
  <c r="H1522" i="1"/>
  <c r="C1522" i="1"/>
  <c r="G1522" i="1" s="1"/>
  <c r="G1521" i="1"/>
  <c r="C1521" i="1"/>
  <c r="H1521" i="1" s="1"/>
  <c r="C1520" i="1"/>
  <c r="H1520" i="1" s="1"/>
  <c r="H1519" i="1"/>
  <c r="G1519" i="1"/>
  <c r="C1519" i="1"/>
  <c r="H1518" i="1"/>
  <c r="C1518" i="1"/>
  <c r="G1518" i="1" s="1"/>
  <c r="C1516" i="1"/>
  <c r="H1516" i="1" s="1"/>
  <c r="H1515" i="1"/>
  <c r="G1515" i="1"/>
  <c r="C1515" i="1"/>
  <c r="H1514" i="1"/>
  <c r="C1514" i="1"/>
  <c r="G1514" i="1" s="1"/>
  <c r="G1513" i="1"/>
  <c r="C1513" i="1"/>
  <c r="H1513" i="1" s="1"/>
  <c r="C1512" i="1"/>
  <c r="H1512" i="1" s="1"/>
  <c r="H1511" i="1"/>
  <c r="G1511" i="1"/>
  <c r="C1511" i="1"/>
  <c r="C1510" i="1"/>
  <c r="G1510" i="1" s="1"/>
  <c r="C1509" i="1"/>
  <c r="H1509" i="1" s="1"/>
  <c r="C1508" i="1"/>
  <c r="H1508" i="1" s="1"/>
  <c r="H1507" i="1"/>
  <c r="G1507" i="1"/>
  <c r="C1507" i="1"/>
  <c r="H1506" i="1"/>
  <c r="C1506" i="1"/>
  <c r="G1506" i="1" s="1"/>
  <c r="G1505" i="1"/>
  <c r="C1505" i="1"/>
  <c r="H1505" i="1" s="1"/>
  <c r="C1504" i="1"/>
  <c r="H1504" i="1" s="1"/>
  <c r="H1503" i="1"/>
  <c r="C1503" i="1"/>
  <c r="G1503" i="1" s="1"/>
  <c r="C1502" i="1"/>
  <c r="G1502" i="1" s="1"/>
  <c r="C1501" i="1"/>
  <c r="H1501" i="1" s="1"/>
  <c r="C1500" i="1"/>
  <c r="H1500" i="1" s="1"/>
  <c r="C1499" i="1"/>
  <c r="H1499" i="1" s="1"/>
  <c r="H1498" i="1"/>
  <c r="C1498" i="1"/>
  <c r="G1498" i="1" s="1"/>
  <c r="G1497" i="1"/>
  <c r="C1497" i="1"/>
  <c r="H1497" i="1" s="1"/>
  <c r="C1496" i="1"/>
  <c r="H1496" i="1" s="1"/>
  <c r="H1495" i="1"/>
  <c r="G1495" i="1"/>
  <c r="C1495" i="1"/>
  <c r="H1494" i="1"/>
  <c r="C1494" i="1"/>
  <c r="G1494" i="1" s="1"/>
  <c r="G1493" i="1"/>
  <c r="C1493" i="1"/>
  <c r="H1493" i="1" s="1"/>
  <c r="C1492" i="1"/>
  <c r="H1492" i="1" s="1"/>
  <c r="C1491" i="1"/>
  <c r="H1491" i="1" s="1"/>
  <c r="H1490" i="1"/>
  <c r="C1490" i="1"/>
  <c r="G1490" i="1" s="1"/>
  <c r="G1489" i="1"/>
  <c r="C1489" i="1"/>
  <c r="H1489" i="1" s="1"/>
  <c r="C1488" i="1"/>
  <c r="H1488" i="1" s="1"/>
  <c r="H1487" i="1"/>
  <c r="G1487" i="1"/>
  <c r="C1487" i="1"/>
  <c r="C1486" i="1"/>
  <c r="G1486" i="1" s="1"/>
  <c r="C1485" i="1"/>
  <c r="H1485" i="1" s="1"/>
  <c r="C1484" i="1"/>
  <c r="H1484" i="1" s="1"/>
  <c r="H1482" i="1"/>
  <c r="C1482" i="1"/>
  <c r="G1482" i="1" s="1"/>
  <c r="C1480" i="1"/>
  <c r="H1480" i="1" s="1"/>
  <c r="G1479" i="1"/>
  <c r="D1479" i="1"/>
  <c r="C1479" i="1"/>
  <c r="J1479" i="1" s="1"/>
  <c r="D1478" i="1"/>
  <c r="C1478" i="1"/>
  <c r="H1478" i="1" s="1"/>
  <c r="G1477" i="1"/>
  <c r="D1477" i="1"/>
  <c r="C1477" i="1"/>
  <c r="J1477" i="1" s="1"/>
  <c r="D1476" i="1"/>
  <c r="C1476" i="1"/>
  <c r="H1476" i="1" s="1"/>
  <c r="D1475" i="1"/>
  <c r="C1475" i="1"/>
  <c r="H1475" i="1" s="1"/>
  <c r="G1474" i="1"/>
  <c r="D1474" i="1"/>
  <c r="C1474" i="1"/>
  <c r="J1474" i="1" s="1"/>
  <c r="D1473" i="1"/>
  <c r="C1473" i="1"/>
  <c r="H1473" i="1" s="1"/>
  <c r="G1472" i="1"/>
  <c r="D1472" i="1"/>
  <c r="C1472" i="1"/>
  <c r="J1472" i="1" s="1"/>
  <c r="D1471" i="1"/>
  <c r="C1471" i="1"/>
  <c r="H1471" i="1" s="1"/>
  <c r="D1470" i="1"/>
  <c r="C1470" i="1"/>
  <c r="H1470" i="1" s="1"/>
  <c r="D1469" i="1"/>
  <c r="C1469" i="1"/>
  <c r="H1469" i="1" s="1"/>
  <c r="G1468" i="1"/>
  <c r="D1468" i="1"/>
  <c r="C1468" i="1"/>
  <c r="J1468" i="1" s="1"/>
  <c r="D1467" i="1"/>
  <c r="C1467" i="1"/>
  <c r="H1467" i="1" s="1"/>
  <c r="G1466" i="1"/>
  <c r="D1466" i="1"/>
  <c r="C1466" i="1"/>
  <c r="J1466" i="1" s="1"/>
  <c r="D1465" i="1"/>
  <c r="C1465" i="1"/>
  <c r="H1465" i="1" s="1"/>
  <c r="G1464" i="1"/>
  <c r="D1464" i="1"/>
  <c r="C1464" i="1"/>
  <c r="J1464" i="1" s="1"/>
  <c r="D1463" i="1"/>
  <c r="C1463" i="1"/>
  <c r="H1463" i="1" s="1"/>
  <c r="G1462" i="1"/>
  <c r="D1462" i="1"/>
  <c r="C1462" i="1"/>
  <c r="J1462" i="1" s="1"/>
  <c r="G1461" i="1"/>
  <c r="D1461" i="1"/>
  <c r="C1461" i="1"/>
  <c r="H1461" i="1" s="1"/>
  <c r="D1460" i="1"/>
  <c r="C1460" i="1"/>
  <c r="G1459" i="1"/>
  <c r="D1459" i="1"/>
  <c r="C1459" i="1"/>
  <c r="J1459" i="1" s="1"/>
  <c r="D1458" i="1"/>
  <c r="C1458" i="1"/>
  <c r="G1457" i="1"/>
  <c r="D1457" i="1"/>
  <c r="C1457" i="1"/>
  <c r="J1457" i="1" s="1"/>
  <c r="D1456" i="1"/>
  <c r="C1456" i="1"/>
  <c r="G1455" i="1"/>
  <c r="D1455" i="1"/>
  <c r="C1455" i="1"/>
  <c r="J1455" i="1" s="1"/>
  <c r="G1454" i="1"/>
  <c r="D1454" i="1"/>
  <c r="C1454" i="1"/>
  <c r="H1454" i="1" s="1"/>
  <c r="G1453" i="1"/>
  <c r="D1453" i="1"/>
  <c r="C1453" i="1"/>
  <c r="H1453" i="1" s="1"/>
  <c r="D1452" i="1"/>
  <c r="C1452" i="1"/>
  <c r="G1451" i="1"/>
  <c r="D1451" i="1"/>
  <c r="C1451" i="1"/>
  <c r="J1451" i="1" s="1"/>
  <c r="D1450" i="1"/>
  <c r="C1450" i="1"/>
  <c r="G1449" i="1"/>
  <c r="D1449" i="1"/>
  <c r="C1449" i="1"/>
  <c r="J1449" i="1" s="1"/>
  <c r="D1448" i="1"/>
  <c r="C1448" i="1"/>
  <c r="G1447" i="1"/>
  <c r="D1447" i="1"/>
  <c r="C1447" i="1"/>
  <c r="J1447" i="1" s="1"/>
  <c r="D1446" i="1"/>
  <c r="C1446" i="1"/>
  <c r="D1445" i="1"/>
  <c r="H1445" i="1" s="1"/>
  <c r="C1445" i="1"/>
  <c r="H1444" i="1"/>
  <c r="D1444" i="1"/>
  <c r="G1444" i="1" s="1"/>
  <c r="C1444" i="1"/>
  <c r="D1443" i="1"/>
  <c r="H1443" i="1" s="1"/>
  <c r="C1443" i="1"/>
  <c r="H1442" i="1"/>
  <c r="D1442" i="1"/>
  <c r="G1442" i="1" s="1"/>
  <c r="C1442" i="1"/>
  <c r="J1441" i="1"/>
  <c r="D1441" i="1"/>
  <c r="H1441" i="1" s="1"/>
  <c r="C1441" i="1"/>
  <c r="H1440" i="1"/>
  <c r="D1440" i="1"/>
  <c r="G1440" i="1" s="1"/>
  <c r="C1440" i="1"/>
  <c r="D1439" i="1"/>
  <c r="H1439" i="1" s="1"/>
  <c r="C1439" i="1"/>
  <c r="D1438" i="1"/>
  <c r="H1438" i="1" s="1"/>
  <c r="C1438" i="1"/>
  <c r="H1437" i="1"/>
  <c r="D1437" i="1"/>
  <c r="C1437" i="1"/>
  <c r="D1436" i="1"/>
  <c r="H1436" i="1" s="1"/>
  <c r="C1436" i="1"/>
  <c r="D1435" i="1"/>
  <c r="H1434" i="1"/>
  <c r="D1434" i="1"/>
  <c r="C1434" i="1"/>
  <c r="D1433" i="1"/>
  <c r="H1433" i="1" s="1"/>
  <c r="C1433" i="1"/>
  <c r="H1432" i="1"/>
  <c r="D1432" i="1"/>
  <c r="C1432" i="1"/>
  <c r="G1432" i="1" s="1"/>
  <c r="H1431" i="1"/>
  <c r="D1431" i="1"/>
  <c r="C1431" i="1"/>
  <c r="H1430" i="1"/>
  <c r="D1430" i="1"/>
  <c r="C1430" i="1"/>
  <c r="D1429" i="1"/>
  <c r="H1429" i="1" s="1"/>
  <c r="C1429" i="1"/>
  <c r="H1428" i="1"/>
  <c r="D1428" i="1"/>
  <c r="C1428" i="1"/>
  <c r="G1428" i="1" s="1"/>
  <c r="H1427" i="1"/>
  <c r="D1427" i="1"/>
  <c r="C1427" i="1"/>
  <c r="H1426" i="1"/>
  <c r="D1426" i="1"/>
  <c r="C1426" i="1"/>
  <c r="D1425" i="1"/>
  <c r="H1425" i="1" s="1"/>
  <c r="C1425" i="1"/>
  <c r="H1424" i="1"/>
  <c r="D1424" i="1"/>
  <c r="C1424" i="1"/>
  <c r="G1424" i="1" s="1"/>
  <c r="D1423" i="1"/>
  <c r="D1422" i="1"/>
  <c r="H1422" i="1" s="1"/>
  <c r="C1422" i="1"/>
  <c r="H1421" i="1"/>
  <c r="D1421" i="1"/>
  <c r="C1421" i="1"/>
  <c r="G1421" i="1" s="1"/>
  <c r="H1420" i="1"/>
  <c r="D1420" i="1"/>
  <c r="C1420" i="1"/>
  <c r="H1419" i="1"/>
  <c r="D1419" i="1"/>
  <c r="C1419" i="1"/>
  <c r="D1418" i="1"/>
  <c r="H1418" i="1" s="1"/>
  <c r="C1418" i="1"/>
  <c r="H1417" i="1"/>
  <c r="D1417" i="1"/>
  <c r="C1417" i="1"/>
  <c r="G1417" i="1" s="1"/>
  <c r="H1416" i="1"/>
  <c r="D1416" i="1"/>
  <c r="C1416" i="1"/>
  <c r="H1415" i="1"/>
  <c r="D1415" i="1"/>
  <c r="C1415" i="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C1358" i="1"/>
  <c r="D1357" i="1"/>
  <c r="C1357" i="1"/>
  <c r="G1357" i="1" s="1"/>
  <c r="D1356" i="1"/>
  <c r="H1356" i="1" s="1"/>
  <c r="C1356" i="1"/>
  <c r="H1355" i="1"/>
  <c r="D1355" i="1"/>
  <c r="C1355" i="1"/>
  <c r="G1355" i="1" s="1"/>
  <c r="D1354" i="1"/>
  <c r="C1354" i="1"/>
  <c r="D1353" i="1"/>
  <c r="C1353" i="1"/>
  <c r="G1353" i="1" s="1"/>
  <c r="D1352" i="1"/>
  <c r="H1352" i="1" s="1"/>
  <c r="C1352" i="1"/>
  <c r="H1351" i="1"/>
  <c r="D1351" i="1"/>
  <c r="C1351" i="1"/>
  <c r="G1351" i="1" s="1"/>
  <c r="D1350" i="1"/>
  <c r="C1350" i="1"/>
  <c r="D1349" i="1"/>
  <c r="C1349" i="1"/>
  <c r="G1349" i="1" s="1"/>
  <c r="D1348" i="1"/>
  <c r="H1348" i="1" s="1"/>
  <c r="C1348" i="1"/>
  <c r="H1347" i="1"/>
  <c r="D1347" i="1"/>
  <c r="C1347" i="1"/>
  <c r="G1347" i="1" s="1"/>
  <c r="D1346" i="1"/>
  <c r="C1346" i="1"/>
  <c r="D1345" i="1"/>
  <c r="C1345" i="1"/>
  <c r="G1345" i="1" s="1"/>
  <c r="D1344" i="1"/>
  <c r="H1344" i="1" s="1"/>
  <c r="C1344" i="1"/>
  <c r="H1343" i="1"/>
  <c r="D1343" i="1"/>
  <c r="C1343" i="1"/>
  <c r="G1343" i="1" s="1"/>
  <c r="D1342" i="1"/>
  <c r="C1342" i="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G1187" i="1"/>
  <c r="D1187" i="1"/>
  <c r="C1187" i="1"/>
  <c r="H1187" i="1" s="1"/>
  <c r="D1186" i="1"/>
  <c r="C1186" i="1"/>
  <c r="H1186" i="1" s="1"/>
  <c r="D1185" i="1"/>
  <c r="C1185" i="1"/>
  <c r="H1185" i="1" s="1"/>
  <c r="G1184" i="1"/>
  <c r="D1184" i="1"/>
  <c r="C1184" i="1"/>
  <c r="H1184" i="1" s="1"/>
  <c r="D1183" i="1"/>
  <c r="D1182" i="1"/>
  <c r="C1182" i="1"/>
  <c r="H1182" i="1" s="1"/>
  <c r="D1181" i="1"/>
  <c r="C1181" i="1"/>
  <c r="H1181" i="1" s="1"/>
  <c r="G1180" i="1"/>
  <c r="D1180" i="1"/>
  <c r="C1180" i="1"/>
  <c r="H1180" i="1" s="1"/>
  <c r="G1179" i="1"/>
  <c r="D1179" i="1"/>
  <c r="C1179" i="1"/>
  <c r="H1179" i="1" s="1"/>
  <c r="D1178" i="1"/>
  <c r="C1178" i="1"/>
  <c r="H1178" i="1" s="1"/>
  <c r="D1177" i="1"/>
  <c r="C1177" i="1"/>
  <c r="H1177" i="1" s="1"/>
  <c r="G1176" i="1"/>
  <c r="D1176" i="1"/>
  <c r="C1176" i="1"/>
  <c r="H1176" i="1" s="1"/>
  <c r="G1175" i="1"/>
  <c r="D1175" i="1"/>
  <c r="C1175" i="1"/>
  <c r="H1175" i="1" s="1"/>
  <c r="D1174" i="1"/>
  <c r="C1174" i="1"/>
  <c r="H1174" i="1" s="1"/>
  <c r="D1173" i="1"/>
  <c r="C1173" i="1"/>
  <c r="H1173" i="1" s="1"/>
  <c r="G1172" i="1"/>
  <c r="D1172" i="1"/>
  <c r="C1172" i="1"/>
  <c r="H1172" i="1" s="1"/>
  <c r="G1171" i="1"/>
  <c r="D1171" i="1"/>
  <c r="C1171" i="1"/>
  <c r="H1171" i="1" s="1"/>
  <c r="D1170" i="1"/>
  <c r="C1170" i="1"/>
  <c r="H1170" i="1" s="1"/>
  <c r="D1169" i="1"/>
  <c r="C1169" i="1"/>
  <c r="H1169" i="1" s="1"/>
  <c r="G1168" i="1"/>
  <c r="D1168" i="1"/>
  <c r="C1168" i="1"/>
  <c r="H1168" i="1" s="1"/>
  <c r="G1167" i="1"/>
  <c r="D1167" i="1"/>
  <c r="C1167" i="1"/>
  <c r="H1167" i="1" s="1"/>
  <c r="D1166" i="1"/>
  <c r="C1166" i="1"/>
  <c r="H1166" i="1" s="1"/>
  <c r="D1165" i="1"/>
  <c r="C1165" i="1"/>
  <c r="H1165" i="1" s="1"/>
  <c r="G1164" i="1"/>
  <c r="D1164" i="1"/>
  <c r="C1164" i="1"/>
  <c r="H1164" i="1" s="1"/>
  <c r="G1163" i="1"/>
  <c r="D1163" i="1"/>
  <c r="C1163" i="1"/>
  <c r="H1163" i="1" s="1"/>
  <c r="D1162" i="1"/>
  <c r="C1162" i="1"/>
  <c r="H1162" i="1" s="1"/>
  <c r="D1161" i="1"/>
  <c r="C1161" i="1"/>
  <c r="H1161" i="1" s="1"/>
  <c r="G1160" i="1"/>
  <c r="D1160" i="1"/>
  <c r="C1160" i="1"/>
  <c r="H1160" i="1" s="1"/>
  <c r="G1159" i="1"/>
  <c r="D1159" i="1"/>
  <c r="C1159" i="1"/>
  <c r="H1159" i="1" s="1"/>
  <c r="D1158" i="1"/>
  <c r="C1158" i="1"/>
  <c r="H1158" i="1" s="1"/>
  <c r="D1157" i="1"/>
  <c r="C1157" i="1"/>
  <c r="H1157" i="1" s="1"/>
  <c r="G1156" i="1"/>
  <c r="D1156" i="1"/>
  <c r="C1156" i="1"/>
  <c r="H1156" i="1" s="1"/>
  <c r="G1155" i="1"/>
  <c r="D1155" i="1"/>
  <c r="C1155" i="1"/>
  <c r="H1155" i="1" s="1"/>
  <c r="D1154" i="1"/>
  <c r="C1154" i="1"/>
  <c r="H1154" i="1" s="1"/>
  <c r="D1151" i="1"/>
  <c r="C1151" i="1"/>
  <c r="H1151" i="1" s="1"/>
  <c r="G1150" i="1"/>
  <c r="D1150" i="1"/>
  <c r="C1150" i="1"/>
  <c r="H1150" i="1" s="1"/>
  <c r="G1149" i="1"/>
  <c r="D1149" i="1"/>
  <c r="C1149" i="1"/>
  <c r="H1149" i="1" s="1"/>
  <c r="D1148" i="1"/>
  <c r="C1148" i="1"/>
  <c r="H1148" i="1" s="1"/>
  <c r="D1147" i="1"/>
  <c r="C1147" i="1"/>
  <c r="H1147" i="1" s="1"/>
  <c r="G1146" i="1"/>
  <c r="D1146" i="1"/>
  <c r="C1146" i="1"/>
  <c r="H1146" i="1" s="1"/>
  <c r="G1145" i="1"/>
  <c r="D1145" i="1"/>
  <c r="C1145" i="1"/>
  <c r="H1145" i="1" s="1"/>
  <c r="D1144" i="1"/>
  <c r="C1144" i="1"/>
  <c r="H1144" i="1" s="1"/>
  <c r="D1143" i="1"/>
  <c r="C1143" i="1"/>
  <c r="H1143" i="1" s="1"/>
  <c r="G1142" i="1"/>
  <c r="D1142" i="1"/>
  <c r="C1142" i="1"/>
  <c r="H1142" i="1" s="1"/>
  <c r="G1141" i="1"/>
  <c r="D1141" i="1"/>
  <c r="C1141" i="1"/>
  <c r="H1141" i="1" s="1"/>
  <c r="D1140" i="1"/>
  <c r="C1140" i="1"/>
  <c r="H1140" i="1" s="1"/>
  <c r="D1139" i="1"/>
  <c r="C1139" i="1"/>
  <c r="H1139" i="1" s="1"/>
  <c r="G1138" i="1"/>
  <c r="D1138" i="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G645" i="1" s="1"/>
  <c r="C645" i="1"/>
  <c r="H644" i="1"/>
  <c r="D644" i="1"/>
  <c r="G644" i="1" s="1"/>
  <c r="C644" i="1"/>
  <c r="H643" i="1"/>
  <c r="D643" i="1"/>
  <c r="G643" i="1" s="1"/>
  <c r="C643" i="1"/>
  <c r="D642" i="1"/>
  <c r="G642" i="1" s="1"/>
  <c r="C642" i="1"/>
  <c r="H641" i="1"/>
  <c r="D641" i="1"/>
  <c r="G641" i="1" s="1"/>
  <c r="C641" i="1"/>
  <c r="H637" i="1"/>
  <c r="D637" i="1"/>
  <c r="G637" i="1" s="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H412" i="1"/>
  <c r="D412" i="1"/>
  <c r="G412" i="1" s="1"/>
  <c r="C412" i="1"/>
  <c r="H411" i="1"/>
  <c r="D411" i="1"/>
  <c r="G411" i="1" s="1"/>
  <c r="C411" i="1"/>
  <c r="H406" i="1"/>
  <c r="D406" i="1"/>
  <c r="G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D306" i="1"/>
  <c r="H306" i="1" s="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G290"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C173" i="1"/>
  <c r="H172" i="1"/>
  <c r="D172" i="1"/>
  <c r="G172" i="1" s="1"/>
  <c r="C172" i="1"/>
  <c r="H171" i="1"/>
  <c r="G171" i="1"/>
  <c r="D171" i="1"/>
  <c r="C171" i="1"/>
  <c r="H170" i="1"/>
  <c r="D170" i="1"/>
  <c r="G170" i="1" s="1"/>
  <c r="C170" i="1"/>
  <c r="H169" i="1"/>
  <c r="D169" i="1"/>
  <c r="G169" i="1" s="1"/>
  <c r="C169" i="1"/>
  <c r="H168" i="1"/>
  <c r="D168" i="1"/>
  <c r="G168" i="1" s="1"/>
  <c r="C168" i="1"/>
  <c r="D167" i="1"/>
  <c r="H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G154" i="1"/>
  <c r="D154" i="1"/>
  <c r="C154" i="1"/>
  <c r="H153" i="1"/>
  <c r="D153" i="1"/>
  <c r="G153" i="1" s="1"/>
  <c r="C153" i="1"/>
  <c r="H152" i="1"/>
  <c r="D152" i="1"/>
  <c r="G152" i="1" s="1"/>
  <c r="C152" i="1"/>
  <c r="H151" i="1"/>
  <c r="G151" i="1"/>
  <c r="D151" i="1"/>
  <c r="C151" i="1"/>
  <c r="H150" i="1"/>
  <c r="D150" i="1"/>
  <c r="G150" i="1" s="1"/>
  <c r="C150" i="1"/>
  <c r="D149" i="1"/>
  <c r="G149" i="1" s="1"/>
  <c r="C149"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H128" i="1"/>
  <c r="G128" i="1"/>
  <c r="D128" i="1"/>
  <c r="C128" i="1"/>
  <c r="H127" i="1"/>
  <c r="G127" i="1"/>
  <c r="D127" i="1"/>
  <c r="C127" i="1"/>
  <c r="H126" i="1"/>
  <c r="G126" i="1"/>
  <c r="D126" i="1"/>
  <c r="C126" i="1"/>
  <c r="H125" i="1"/>
  <c r="D125" i="1"/>
  <c r="G125" i="1" s="1"/>
  <c r="C125"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6" i="1" s="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3" i="9" l="1"/>
  <c r="B283" i="9" s="1"/>
  <c r="G649" i="1"/>
  <c r="G647" i="1"/>
  <c r="E22" i="9"/>
  <c r="B22" i="9" s="1"/>
  <c r="H645" i="1"/>
  <c r="H642" i="1"/>
  <c r="C1576" i="1"/>
  <c r="H1576" i="1" s="1"/>
  <c r="F214" i="9"/>
  <c r="B214" i="9" s="1"/>
  <c r="E26" i="9"/>
  <c r="B26" i="9" s="1"/>
  <c r="E31" i="9"/>
  <c r="B31" i="9" s="1"/>
  <c r="F216" i="9"/>
  <c r="B216" i="9" s="1"/>
  <c r="E284" i="9"/>
  <c r="B284" i="9" s="1"/>
  <c r="H1510" i="1"/>
  <c r="G1509" i="1"/>
  <c r="G1501" i="1"/>
  <c r="G1499" i="1"/>
  <c r="H1502" i="1"/>
  <c r="G1491" i="1"/>
  <c r="H1486" i="1"/>
  <c r="G1485" i="1"/>
  <c r="H1481" i="1"/>
  <c r="G1481" i="1"/>
  <c r="C1483" i="1"/>
  <c r="G413" i="1"/>
  <c r="G306" i="1"/>
  <c r="G307" i="1"/>
  <c r="G308" i="1"/>
  <c r="E298" i="4"/>
  <c r="D293" i="1" s="1"/>
  <c r="F312" i="4"/>
  <c r="G130" i="1"/>
  <c r="G131" i="1"/>
  <c r="F134" i="4"/>
  <c r="D124" i="1"/>
  <c r="E124" i="4"/>
  <c r="G121" i="1"/>
  <c r="G123" i="1"/>
  <c r="G705" i="1"/>
  <c r="G102" i="1"/>
  <c r="G108" i="1"/>
  <c r="G113" i="1"/>
  <c r="F106" i="4"/>
  <c r="G78" i="1"/>
  <c r="G79" i="1"/>
  <c r="G81" i="1"/>
  <c r="F82" i="4"/>
  <c r="F83" i="4"/>
  <c r="G46" i="1"/>
  <c r="G64" i="1"/>
  <c r="G65" i="1"/>
  <c r="F50" i="4"/>
  <c r="H364" i="1"/>
  <c r="G364" i="1"/>
  <c r="E363" i="4"/>
  <c r="D358" i="1" s="1"/>
  <c r="G260" i="1"/>
  <c r="G262" i="1"/>
  <c r="E263" i="4"/>
  <c r="D259" i="1" s="1"/>
  <c r="G206" i="1"/>
  <c r="G207" i="1"/>
  <c r="F210" i="4"/>
  <c r="F188" i="4"/>
  <c r="E46" i="9"/>
  <c r="B46" i="9" s="1"/>
  <c r="G715" i="1"/>
  <c r="E43" i="9"/>
  <c r="B43" i="9" s="1"/>
  <c r="F219" i="9"/>
  <c r="H173" i="1"/>
  <c r="F177" i="4"/>
  <c r="H165" i="1"/>
  <c r="G167" i="1"/>
  <c r="E163" i="4"/>
  <c r="D159" i="1" s="1"/>
  <c r="H160" i="1"/>
  <c r="H149" i="1"/>
  <c r="H148" i="1"/>
  <c r="G1189" i="1"/>
  <c r="H1189" i="1"/>
  <c r="G1191" i="1"/>
  <c r="H1191" i="1"/>
  <c r="G1193" i="1"/>
  <c r="H1193" i="1"/>
  <c r="G1195" i="1"/>
  <c r="H1195" i="1"/>
  <c r="G1197" i="1"/>
  <c r="H1197" i="1"/>
  <c r="G1199" i="1"/>
  <c r="H1199" i="1"/>
  <c r="G1201" i="1"/>
  <c r="H1201" i="1"/>
  <c r="G1203" i="1"/>
  <c r="H1203" i="1"/>
  <c r="G1205" i="1"/>
  <c r="H1205" i="1"/>
  <c r="G1207" i="1"/>
  <c r="H1207" i="1"/>
  <c r="G1209" i="1"/>
  <c r="H1209" i="1"/>
  <c r="G1211" i="1"/>
  <c r="H1211" i="1"/>
  <c r="G1213" i="1"/>
  <c r="H1213" i="1"/>
  <c r="G1215" i="1"/>
  <c r="H1215" i="1"/>
  <c r="G1217" i="1"/>
  <c r="H1217" i="1"/>
  <c r="G1219" i="1"/>
  <c r="H1219" i="1"/>
  <c r="G1221" i="1"/>
  <c r="H1221" i="1"/>
  <c r="G1223" i="1"/>
  <c r="H1223" i="1"/>
  <c r="G1225" i="1"/>
  <c r="H1225" i="1"/>
  <c r="G1227" i="1"/>
  <c r="H1227" i="1"/>
  <c r="G1229" i="1"/>
  <c r="H1229" i="1"/>
  <c r="G1231" i="1"/>
  <c r="H1231" i="1"/>
  <c r="G1233" i="1"/>
  <c r="H1233" i="1"/>
  <c r="G1235" i="1"/>
  <c r="H1235" i="1"/>
  <c r="G1237" i="1"/>
  <c r="H1237"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G1299" i="1"/>
  <c r="H1299" i="1"/>
  <c r="G1301" i="1"/>
  <c r="H1301" i="1"/>
  <c r="G1303" i="1"/>
  <c r="H1303" i="1"/>
  <c r="G1305" i="1"/>
  <c r="H1305" i="1"/>
  <c r="G1307" i="1"/>
  <c r="H1307" i="1"/>
  <c r="G1309" i="1"/>
  <c r="H1309" i="1"/>
  <c r="G1311" i="1"/>
  <c r="H1311" i="1"/>
  <c r="G1313" i="1"/>
  <c r="H1313" i="1"/>
  <c r="G1315" i="1"/>
  <c r="H1315" i="1"/>
  <c r="G1317" i="1"/>
  <c r="H1317" i="1"/>
  <c r="G1319" i="1"/>
  <c r="H1319" i="1"/>
  <c r="G1321" i="1"/>
  <c r="H1321" i="1"/>
  <c r="G1323" i="1"/>
  <c r="H1323" i="1"/>
  <c r="G1325" i="1"/>
  <c r="H1325" i="1"/>
  <c r="G1327" i="1"/>
  <c r="H1327" i="1"/>
  <c r="G1140" i="1"/>
  <c r="G1144" i="1"/>
  <c r="G1148" i="1"/>
  <c r="G1154" i="1"/>
  <c r="G1158" i="1"/>
  <c r="G1162" i="1"/>
  <c r="G1166" i="1"/>
  <c r="G1170" i="1"/>
  <c r="G1174" i="1"/>
  <c r="G1178" i="1"/>
  <c r="G1182" i="1"/>
  <c r="G1186" i="1"/>
  <c r="G1188" i="1"/>
  <c r="H1188" i="1"/>
  <c r="G1190" i="1"/>
  <c r="H1190" i="1"/>
  <c r="G1192" i="1"/>
  <c r="H1192" i="1"/>
  <c r="G1194" i="1"/>
  <c r="H1194" i="1"/>
  <c r="G1196" i="1"/>
  <c r="H1196" i="1"/>
  <c r="G1198" i="1"/>
  <c r="H1198" i="1"/>
  <c r="G1200" i="1"/>
  <c r="H1200" i="1"/>
  <c r="G1202" i="1"/>
  <c r="H1202" i="1"/>
  <c r="G1204" i="1"/>
  <c r="H1204" i="1"/>
  <c r="G1206" i="1"/>
  <c r="H1206" i="1"/>
  <c r="G1208" i="1"/>
  <c r="H1208" i="1"/>
  <c r="G1210" i="1"/>
  <c r="H1210" i="1"/>
  <c r="G1212" i="1"/>
  <c r="H1212" i="1"/>
  <c r="G1214" i="1"/>
  <c r="H1214" i="1"/>
  <c r="G1216" i="1"/>
  <c r="H1216" i="1"/>
  <c r="G1218" i="1"/>
  <c r="H1218" i="1"/>
  <c r="G1220" i="1"/>
  <c r="H1220" i="1"/>
  <c r="G1222" i="1"/>
  <c r="H1222"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300" i="1"/>
  <c r="H1300" i="1"/>
  <c r="G1302" i="1"/>
  <c r="H1302" i="1"/>
  <c r="G1304" i="1"/>
  <c r="H1304" i="1"/>
  <c r="G1306" i="1"/>
  <c r="H1306" i="1"/>
  <c r="G1308" i="1"/>
  <c r="H1308" i="1"/>
  <c r="G1310" i="1"/>
  <c r="H1310" i="1"/>
  <c r="G1312" i="1"/>
  <c r="H1312" i="1"/>
  <c r="G1314" i="1"/>
  <c r="H1314" i="1"/>
  <c r="G1316" i="1"/>
  <c r="H1316" i="1"/>
  <c r="G1318" i="1"/>
  <c r="H1318" i="1"/>
  <c r="G1320" i="1"/>
  <c r="H1320" i="1"/>
  <c r="G1322" i="1"/>
  <c r="H1322" i="1"/>
  <c r="G1324" i="1"/>
  <c r="H1324" i="1"/>
  <c r="G1326" i="1"/>
  <c r="H1326" i="1"/>
  <c r="G1328" i="1"/>
  <c r="H1328" i="1"/>
  <c r="G1330" i="1"/>
  <c r="H1330" i="1"/>
  <c r="G1139" i="1"/>
  <c r="G1143" i="1"/>
  <c r="G1147" i="1"/>
  <c r="G1151" i="1"/>
  <c r="G1157" i="1"/>
  <c r="G1161" i="1"/>
  <c r="G1165" i="1"/>
  <c r="G1169" i="1"/>
  <c r="G1173" i="1"/>
  <c r="G1177" i="1"/>
  <c r="G1181" i="1"/>
  <c r="G1185" i="1"/>
  <c r="H1331" i="1"/>
  <c r="H1332" i="1"/>
  <c r="H1333" i="1"/>
  <c r="H1334" i="1"/>
  <c r="H1335" i="1"/>
  <c r="H1336" i="1"/>
  <c r="H1337" i="1"/>
  <c r="H1338" i="1"/>
  <c r="H1339" i="1"/>
  <c r="H1340" i="1"/>
  <c r="G1342" i="1"/>
  <c r="G1346" i="1"/>
  <c r="G1350" i="1"/>
  <c r="G1354" i="1"/>
  <c r="G1358" i="1"/>
  <c r="G1362" i="1"/>
  <c r="G1366" i="1"/>
  <c r="G1370" i="1"/>
  <c r="G1374" i="1"/>
  <c r="G1378" i="1"/>
  <c r="G1382" i="1"/>
  <c r="G1386" i="1"/>
  <c r="G1390" i="1"/>
  <c r="G1394" i="1"/>
  <c r="G1398" i="1"/>
  <c r="G1402" i="1"/>
  <c r="G1406" i="1"/>
  <c r="G1410" i="1"/>
  <c r="G1414" i="1"/>
  <c r="G1418" i="1"/>
  <c r="G1422" i="1"/>
  <c r="G1425" i="1"/>
  <c r="G1429" i="1"/>
  <c r="G1433" i="1"/>
  <c r="G1436" i="1"/>
  <c r="G1439" i="1"/>
  <c r="I1439" i="1" s="1"/>
  <c r="I1440" i="1"/>
  <c r="G1443" i="1"/>
  <c r="I1443" i="1" s="1"/>
  <c r="I1444" i="1"/>
  <c r="H1446" i="1"/>
  <c r="G1446" i="1"/>
  <c r="J1446" i="1"/>
  <c r="H1450" i="1"/>
  <c r="G1450" i="1"/>
  <c r="I1450" i="1" s="1"/>
  <c r="J1450" i="1"/>
  <c r="H1458" i="1"/>
  <c r="G1458" i="1"/>
  <c r="J1458" i="1"/>
  <c r="I1447" i="1"/>
  <c r="I1468" i="1"/>
  <c r="H1342" i="1"/>
  <c r="G1344" i="1"/>
  <c r="H1346" i="1"/>
  <c r="G1348" i="1"/>
  <c r="H1350" i="1"/>
  <c r="G1352" i="1"/>
  <c r="H1354" i="1"/>
  <c r="G1356" i="1"/>
  <c r="H1358" i="1"/>
  <c r="G1360" i="1"/>
  <c r="G1364" i="1"/>
  <c r="G1368" i="1"/>
  <c r="G1372" i="1"/>
  <c r="G1376" i="1"/>
  <c r="G1380" i="1"/>
  <c r="G1384" i="1"/>
  <c r="G1388" i="1"/>
  <c r="G1392" i="1"/>
  <c r="G1396" i="1"/>
  <c r="G1400" i="1"/>
  <c r="G1404" i="1"/>
  <c r="G1408" i="1"/>
  <c r="G1412" i="1"/>
  <c r="G1416" i="1"/>
  <c r="G1420" i="1"/>
  <c r="G1427" i="1"/>
  <c r="G1431" i="1"/>
  <c r="G1438" i="1"/>
  <c r="J1439" i="1"/>
  <c r="G1441" i="1"/>
  <c r="I1441" i="1" s="1"/>
  <c r="I1442" i="1"/>
  <c r="J1443" i="1"/>
  <c r="J1445" i="1"/>
  <c r="H1448" i="1"/>
  <c r="G1448" i="1"/>
  <c r="J1448" i="1"/>
  <c r="H1452" i="1"/>
  <c r="G1452" i="1"/>
  <c r="I1452" i="1" s="1"/>
  <c r="J1452" i="1"/>
  <c r="H1456" i="1"/>
  <c r="G1456" i="1"/>
  <c r="J1456" i="1"/>
  <c r="H1460" i="1"/>
  <c r="G1460" i="1"/>
  <c r="I1460" i="1" s="1"/>
  <c r="J1460" i="1"/>
  <c r="H1341" i="1"/>
  <c r="H1345" i="1"/>
  <c r="H1349" i="1"/>
  <c r="H1353" i="1"/>
  <c r="H1357" i="1"/>
  <c r="G1415" i="1"/>
  <c r="G1419" i="1"/>
  <c r="G1426" i="1"/>
  <c r="G1430" i="1"/>
  <c r="G1434" i="1"/>
  <c r="G1437" i="1"/>
  <c r="I1449" i="1"/>
  <c r="I1479" i="1"/>
  <c r="G1445" i="1"/>
  <c r="H1447" i="1"/>
  <c r="H1449" i="1"/>
  <c r="H1451" i="1"/>
  <c r="I1451" i="1" s="1"/>
  <c r="H1455" i="1"/>
  <c r="I1455" i="1" s="1"/>
  <c r="H1457" i="1"/>
  <c r="I1457" i="1" s="1"/>
  <c r="H1459" i="1"/>
  <c r="I1459" i="1" s="1"/>
  <c r="H1462" i="1"/>
  <c r="I1462" i="1" s="1"/>
  <c r="J1463" i="1"/>
  <c r="H1464" i="1"/>
  <c r="I1464" i="1" s="1"/>
  <c r="J1465" i="1"/>
  <c r="H1466" i="1"/>
  <c r="I1466" i="1" s="1"/>
  <c r="J1467" i="1"/>
  <c r="H1468" i="1"/>
  <c r="J1471" i="1"/>
  <c r="H1472" i="1"/>
  <c r="I1472" i="1" s="1"/>
  <c r="J1473" i="1"/>
  <c r="H1474" i="1"/>
  <c r="I1474" i="1" s="1"/>
  <c r="J1476" i="1"/>
  <c r="H1477" i="1"/>
  <c r="I1477" i="1" s="1"/>
  <c r="J1478" i="1"/>
  <c r="H1479" i="1"/>
  <c r="G1480" i="1"/>
  <c r="G1484" i="1"/>
  <c r="G1488" i="1"/>
  <c r="G1492" i="1"/>
  <c r="G1496" i="1"/>
  <c r="G1500" i="1"/>
  <c r="G1504" i="1"/>
  <c r="G1508" i="1"/>
  <c r="G1512" i="1"/>
  <c r="G1516" i="1"/>
  <c r="G1520" i="1"/>
  <c r="G1524" i="1"/>
  <c r="G1528" i="1"/>
  <c r="G1532"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6" i="4"/>
  <c r="E350" i="4"/>
  <c r="J1440" i="1"/>
  <c r="J1442" i="1"/>
  <c r="J1444" i="1"/>
  <c r="G1463" i="1"/>
  <c r="I1463" i="1" s="1"/>
  <c r="G1465" i="1"/>
  <c r="I1465" i="1" s="1"/>
  <c r="G1467" i="1"/>
  <c r="I1467" i="1" s="1"/>
  <c r="G1469" i="1"/>
  <c r="G1470" i="1"/>
  <c r="G1471" i="1"/>
  <c r="I1471" i="1" s="1"/>
  <c r="G1473" i="1"/>
  <c r="I1473" i="1" s="1"/>
  <c r="G1475" i="1"/>
  <c r="G1476" i="1"/>
  <c r="I1476" i="1" s="1"/>
  <c r="G1478" i="1"/>
  <c r="I1478" i="1" s="1"/>
  <c r="G1535" i="1"/>
  <c r="G1539" i="1"/>
  <c r="G1543" i="1"/>
  <c r="G1547" i="1"/>
  <c r="G1551" i="1"/>
  <c r="G1555" i="1"/>
  <c r="G1559" i="1"/>
  <c r="G1563" i="1"/>
  <c r="F299" i="4"/>
  <c r="D298" i="4"/>
  <c r="F311" i="4"/>
  <c r="F351" i="4"/>
  <c r="D350" i="4"/>
  <c r="F363" i="4"/>
  <c r="D7" i="4"/>
  <c r="D163" i="4"/>
  <c r="E644" i="4"/>
  <c r="D638" i="1" s="1"/>
  <c r="D484" i="4"/>
  <c r="D515" i="4"/>
  <c r="H289" i="9"/>
  <c r="E176" i="5"/>
  <c r="D42" i="8"/>
  <c r="G294" i="9" s="1"/>
  <c r="E294" i="9" s="1"/>
  <c r="F530" i="4"/>
  <c r="D529" i="4"/>
  <c r="F5" i="6"/>
  <c r="D133" i="4"/>
  <c r="D215" i="4"/>
  <c r="D263" i="4"/>
  <c r="F304" i="4"/>
  <c r="F356" i="4"/>
  <c r="F416" i="4"/>
  <c r="D459" i="4"/>
  <c r="E484" i="4"/>
  <c r="D478" i="1" s="1"/>
  <c r="G297" i="9"/>
  <c r="E297" i="9" s="1"/>
  <c r="H20" i="9"/>
  <c r="G20" i="9"/>
  <c r="D196" i="4"/>
  <c r="D644" i="4"/>
  <c r="G289" i="9"/>
  <c r="E289" i="9" s="1"/>
  <c r="B289" i="9" s="1"/>
  <c r="F177" i="5"/>
  <c r="D176" i="5"/>
  <c r="D593" i="4"/>
  <c r="D7" i="5"/>
  <c r="F45" i="5"/>
  <c r="D69" i="5"/>
  <c r="E146" i="5"/>
  <c r="D1124" i="1" s="1"/>
  <c r="E287" i="9"/>
  <c r="B287" i="9" s="1"/>
  <c r="F180" i="5"/>
  <c r="F190" i="5"/>
  <c r="D206" i="5"/>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89" i="9"/>
  <c r="E189" i="9" s="1"/>
  <c r="B189" i="9" s="1"/>
  <c r="G187" i="9"/>
  <c r="E187" i="9" s="1"/>
  <c r="B187"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B191" i="9" s="1"/>
  <c r="G182" i="9"/>
  <c r="E182" i="9" s="1"/>
  <c r="B182" i="9" s="1"/>
  <c r="G178" i="9"/>
  <c r="E178" i="9" s="1"/>
  <c r="B178" i="9" s="1"/>
  <c r="G165" i="9"/>
  <c r="E165" i="9" s="1"/>
  <c r="B165" i="9" s="1"/>
  <c r="H164" i="9"/>
  <c r="G190" i="9"/>
  <c r="E190" i="9" s="1"/>
  <c r="B190" i="9" s="1"/>
  <c r="G188" i="9"/>
  <c r="E188" i="9" s="1"/>
  <c r="B188" i="9" s="1"/>
  <c r="G186" i="9"/>
  <c r="E186" i="9" s="1"/>
  <c r="B186" i="9" s="1"/>
  <c r="G183" i="9"/>
  <c r="E183" i="9" s="1"/>
  <c r="B183" i="9" s="1"/>
  <c r="G179" i="9"/>
  <c r="E179" i="9" s="1"/>
  <c r="B179" i="9" s="1"/>
  <c r="G164" i="9"/>
  <c r="G163" i="9"/>
  <c r="E163" i="9" s="1"/>
  <c r="B163" i="9" s="1"/>
  <c r="G162" i="9"/>
  <c r="E162" i="9" s="1"/>
  <c r="B162" i="9" s="1"/>
  <c r="G161" i="9"/>
  <c r="E161" i="9" s="1"/>
  <c r="B161" i="9" s="1"/>
  <c r="G160" i="9"/>
  <c r="E160" i="9" s="1"/>
  <c r="B160" i="9" s="1"/>
  <c r="G184" i="9"/>
  <c r="E184" i="9" s="1"/>
  <c r="B184" i="9" s="1"/>
  <c r="G180" i="9"/>
  <c r="E180" i="9" s="1"/>
  <c r="B180" i="9" s="1"/>
  <c r="I10" i="9"/>
  <c r="F574" i="4"/>
  <c r="F632" i="4"/>
  <c r="E286" i="9"/>
  <c r="B286" i="9" s="1"/>
  <c r="F10" i="6"/>
  <c r="F94" i="6"/>
  <c r="E291" i="9"/>
  <c r="B291" i="9" s="1"/>
  <c r="B217" i="9"/>
  <c r="B227" i="9"/>
  <c r="B233" i="9"/>
  <c r="B243" i="9"/>
  <c r="B249" i="9"/>
  <c r="B259" i="9"/>
  <c r="B265" i="9"/>
  <c r="B219" i="9"/>
  <c r="B225" i="9"/>
  <c r="B235" i="9"/>
  <c r="B241" i="9"/>
  <c r="B251" i="9"/>
  <c r="B257" i="9"/>
  <c r="B267" i="9"/>
  <c r="G1576" i="1" l="1"/>
  <c r="G1483" i="1"/>
  <c r="H1483" i="1"/>
  <c r="E407" i="4"/>
  <c r="D402" i="1" s="1"/>
  <c r="F124" i="4"/>
  <c r="D120" i="1"/>
  <c r="H124" i="1"/>
  <c r="G124" i="1"/>
  <c r="H358" i="1"/>
  <c r="G358" i="1"/>
  <c r="E151" i="4"/>
  <c r="I17" i="3" s="1"/>
  <c r="B294" i="9"/>
  <c r="F129" i="6"/>
  <c r="C1423" i="1"/>
  <c r="E20" i="9"/>
  <c r="F133" i="4"/>
  <c r="C129" i="1"/>
  <c r="E175" i="5"/>
  <c r="D1152" i="1" s="1"/>
  <c r="I22" i="3"/>
  <c r="D1153" i="1"/>
  <c r="F484" i="4"/>
  <c r="C478" i="1"/>
  <c r="E412" i="4"/>
  <c r="I16" i="3"/>
  <c r="D2" i="1"/>
  <c r="I1456" i="1"/>
  <c r="I1458" i="1"/>
  <c r="F35" i="6"/>
  <c r="H25" i="3"/>
  <c r="C1329" i="1"/>
  <c r="F7" i="5"/>
  <c r="H20" i="3"/>
  <c r="C985" i="1"/>
  <c r="F529" i="4"/>
  <c r="D528" i="4"/>
  <c r="C523" i="1"/>
  <c r="D408" i="4"/>
  <c r="F350" i="4"/>
  <c r="C345" i="1"/>
  <c r="G292" i="9"/>
  <c r="E292" i="9" s="1"/>
  <c r="B292" i="9" s="1"/>
  <c r="F206" i="5"/>
  <c r="C1183" i="1"/>
  <c r="H1124" i="1"/>
  <c r="G1124" i="1"/>
  <c r="F593" i="4"/>
  <c r="C587" i="1"/>
  <c r="F644" i="4"/>
  <c r="C638" i="1"/>
  <c r="D420" i="4"/>
  <c r="F459" i="4"/>
  <c r="C453" i="1"/>
  <c r="F263" i="4"/>
  <c r="C259" i="1"/>
  <c r="D141" i="6"/>
  <c r="E68" i="5"/>
  <c r="F163" i="4"/>
  <c r="D151" i="4"/>
  <c r="C159" i="1"/>
  <c r="E420" i="4"/>
  <c r="I1448" i="1"/>
  <c r="I1446" i="1"/>
  <c r="E164" i="9"/>
  <c r="B164" i="9" s="1"/>
  <c r="F212" i="9"/>
  <c r="B212" i="9" s="1"/>
  <c r="F69" i="5"/>
  <c r="D68" i="5"/>
  <c r="D6" i="5" s="1"/>
  <c r="C1047" i="1"/>
  <c r="D175" i="5"/>
  <c r="F176" i="5"/>
  <c r="H22" i="3"/>
  <c r="C1153" i="1"/>
  <c r="F196" i="4"/>
  <c r="C192" i="1"/>
  <c r="B297" i="9"/>
  <c r="E296" i="9"/>
  <c r="I10" i="3" s="1"/>
  <c r="F215" i="4"/>
  <c r="C211" i="1"/>
  <c r="G299" i="9"/>
  <c r="E299" i="9" s="1"/>
  <c r="K1432" i="9"/>
  <c r="G295" i="9"/>
  <c r="E295" i="9" s="1"/>
  <c r="B295" i="9" s="1"/>
  <c r="I34" i="3"/>
  <c r="C1517" i="1"/>
  <c r="F515" i="4"/>
  <c r="C509" i="1"/>
  <c r="F7" i="4"/>
  <c r="D6" i="4"/>
  <c r="C3" i="1"/>
  <c r="D407" i="4"/>
  <c r="F298" i="4"/>
  <c r="C293" i="1"/>
  <c r="E408" i="4"/>
  <c r="D403" i="1" s="1"/>
  <c r="D345" i="1"/>
  <c r="H120" i="1" l="1"/>
  <c r="G120" i="1"/>
  <c r="E289" i="4"/>
  <c r="D147" i="1"/>
  <c r="G276" i="9"/>
  <c r="F6" i="5"/>
  <c r="C984" i="1"/>
  <c r="F407" i="4"/>
  <c r="C402" i="1"/>
  <c r="H509" i="1"/>
  <c r="G509" i="1"/>
  <c r="F175" i="5"/>
  <c r="C1152" i="1"/>
  <c r="E635" i="4"/>
  <c r="D629" i="1" s="1"/>
  <c r="D414" i="1"/>
  <c r="E636" i="4"/>
  <c r="D630" i="1" s="1"/>
  <c r="I21" i="3"/>
  <c r="D1046" i="1"/>
  <c r="E6" i="5"/>
  <c r="H453" i="1"/>
  <c r="G453" i="1"/>
  <c r="G523" i="1"/>
  <c r="H523" i="1"/>
  <c r="H129" i="1"/>
  <c r="G129" i="1"/>
  <c r="F141" i="6"/>
  <c r="H28" i="3"/>
  <c r="C1435" i="1"/>
  <c r="H587" i="1"/>
  <c r="G587" i="1"/>
  <c r="H1183" i="1"/>
  <c r="G1183" i="1"/>
  <c r="H345" i="1"/>
  <c r="G345" i="1"/>
  <c r="D636" i="4"/>
  <c r="F528" i="4"/>
  <c r="C522" i="1"/>
  <c r="E298" i="9"/>
  <c r="B299" i="9"/>
  <c r="F68" i="5"/>
  <c r="H21" i="3"/>
  <c r="C1046" i="1"/>
  <c r="H17" i="3"/>
  <c r="D289" i="4"/>
  <c r="F151" i="4"/>
  <c r="C147" i="1"/>
  <c r="H259" i="1"/>
  <c r="G259" i="1"/>
  <c r="D635" i="4"/>
  <c r="F420" i="4"/>
  <c r="C414" i="1"/>
  <c r="E639" i="4"/>
  <c r="D407" i="1"/>
  <c r="E291" i="4"/>
  <c r="D287" i="1" s="1"/>
  <c r="E413" i="4"/>
  <c r="E414" i="4" s="1"/>
  <c r="D409" i="1" s="1"/>
  <c r="D285" i="1"/>
  <c r="B20" i="9"/>
  <c r="E19" i="9"/>
  <c r="H3" i="1"/>
  <c r="G3" i="1"/>
  <c r="H1153" i="1"/>
  <c r="G1153" i="1"/>
  <c r="H1047" i="1"/>
  <c r="G1047" i="1"/>
  <c r="H159" i="1"/>
  <c r="G159" i="1"/>
  <c r="H293" i="1"/>
  <c r="G293" i="1"/>
  <c r="F6" i="4"/>
  <c r="H16" i="3"/>
  <c r="D290" i="4"/>
  <c r="D412" i="4"/>
  <c r="C2" i="1"/>
  <c r="G1517" i="1"/>
  <c r="H1517" i="1"/>
  <c r="H11" i="3"/>
  <c r="G211" i="1"/>
  <c r="H211" i="1"/>
  <c r="G192" i="1"/>
  <c r="H192" i="1"/>
  <c r="H638" i="1"/>
  <c r="G638" i="1"/>
  <c r="F408" i="4"/>
  <c r="C403" i="1"/>
  <c r="H985" i="1"/>
  <c r="G985" i="1"/>
  <c r="G1329" i="1"/>
  <c r="H1329" i="1"/>
  <c r="H9" i="3"/>
  <c r="E290" i="4"/>
  <c r="D286" i="1" s="1"/>
  <c r="G478" i="1"/>
  <c r="H478" i="1"/>
  <c r="G1423" i="1"/>
  <c r="H1423" i="1"/>
  <c r="E293" i="9"/>
  <c r="N3" i="9" l="1"/>
  <c r="I11" i="3"/>
  <c r="D639" i="4"/>
  <c r="F412" i="4"/>
  <c r="C407" i="1"/>
  <c r="H147" i="1"/>
  <c r="G147" i="1"/>
  <c r="H1046" i="1"/>
  <c r="G1046" i="1"/>
  <c r="H276" i="9"/>
  <c r="D984" i="1"/>
  <c r="H8" i="3" s="1"/>
  <c r="H984" i="1"/>
  <c r="H403" i="1"/>
  <c r="G403" i="1"/>
  <c r="F290" i="4"/>
  <c r="C286" i="1"/>
  <c r="F635" i="4"/>
  <c r="C629" i="1"/>
  <c r="H522" i="1"/>
  <c r="G522" i="1"/>
  <c r="E640" i="4"/>
  <c r="E641" i="4" s="1"/>
  <c r="E415" i="4"/>
  <c r="D410" i="1" s="1"/>
  <c r="D408" i="1"/>
  <c r="D633" i="1"/>
  <c r="D413" i="4"/>
  <c r="D291" i="4"/>
  <c r="F289" i="4"/>
  <c r="C285" i="1"/>
  <c r="G1435" i="1"/>
  <c r="H1435" i="1"/>
  <c r="H1152" i="1"/>
  <c r="G1152" i="1"/>
  <c r="H402" i="1"/>
  <c r="G402" i="1"/>
  <c r="E276" i="9"/>
  <c r="K3" i="9"/>
  <c r="I9" i="3"/>
  <c r="H2" i="1"/>
  <c r="G2" i="1"/>
  <c r="G414" i="1"/>
  <c r="H414" i="1"/>
  <c r="F636" i="4"/>
  <c r="C630" i="1"/>
  <c r="G282" i="9"/>
  <c r="E282" i="9" s="1"/>
  <c r="B282" i="9" s="1"/>
  <c r="M3" i="9" l="1"/>
  <c r="D635" i="1"/>
  <c r="H630" i="1"/>
  <c r="G630" i="1"/>
  <c r="G285" i="1"/>
  <c r="H285" i="1"/>
  <c r="E275" i="9"/>
  <c r="I8" i="3" s="1"/>
  <c r="B276" i="9"/>
  <c r="H286" i="1"/>
  <c r="G286" i="1"/>
  <c r="G984" i="1"/>
  <c r="F639" i="4"/>
  <c r="C633" i="1"/>
  <c r="H407" i="1"/>
  <c r="G407" i="1"/>
  <c r="F291" i="4"/>
  <c r="C287" i="1"/>
  <c r="D640" i="4"/>
  <c r="D641" i="4" s="1"/>
  <c r="D415" i="4"/>
  <c r="F413" i="4"/>
  <c r="C408" i="1"/>
  <c r="H629" i="1"/>
  <c r="G629" i="1"/>
  <c r="E642" i="4"/>
  <c r="D634" i="1"/>
  <c r="D414" i="4"/>
  <c r="F641" i="4" l="1"/>
  <c r="C635" i="1"/>
  <c r="E646" i="4"/>
  <c r="D636" i="1"/>
  <c r="G408" i="1"/>
  <c r="H408" i="1"/>
  <c r="H287" i="1"/>
  <c r="G287" i="1"/>
  <c r="H633" i="1"/>
  <c r="G633" i="1"/>
  <c r="F415" i="4"/>
  <c r="C410" i="1"/>
  <c r="E645" i="4"/>
  <c r="F414" i="4"/>
  <c r="C409" i="1"/>
  <c r="D642" i="4"/>
  <c r="F640" i="4"/>
  <c r="C634" i="1"/>
  <c r="I18" i="3" l="1"/>
  <c r="D639" i="1"/>
  <c r="F642" i="4"/>
  <c r="D646" i="4"/>
  <c r="C636" i="1"/>
  <c r="G410" i="1"/>
  <c r="H410" i="1"/>
  <c r="H635" i="1"/>
  <c r="G635" i="1"/>
  <c r="H409" i="1"/>
  <c r="G409" i="1"/>
  <c r="H634" i="1"/>
  <c r="G634" i="1"/>
  <c r="I19" i="3"/>
  <c r="D640" i="1"/>
  <c r="D645" i="4"/>
  <c r="F646" i="4" l="1"/>
  <c r="H19" i="3"/>
  <c r="C640" i="1"/>
  <c r="G274" i="9"/>
  <c r="E274" i="9" s="1"/>
  <c r="B274" i="9" s="1"/>
  <c r="F645" i="4"/>
  <c r="H18" i="3"/>
  <c r="C639" i="1"/>
  <c r="H636" i="1"/>
  <c r="G636" i="1"/>
  <c r="H7" i="3"/>
  <c r="H639" i="1" l="1"/>
  <c r="G639" i="1"/>
  <c r="H640" i="1"/>
  <c r="G640" i="1"/>
  <c r="J3" i="9"/>
  <c r="I7" i="3"/>
  <c r="M271" i="9" l="1"/>
  <c r="L271" i="9"/>
  <c r="H18" i="9"/>
  <c r="G18" i="9"/>
  <c r="I6" i="9"/>
  <c r="K12" i="9"/>
  <c r="G17" i="9"/>
  <c r="I7" i="9"/>
  <c r="K13" i="9"/>
  <c r="K10" i="9"/>
  <c r="G16" i="9"/>
  <c r="K7" i="9"/>
  <c r="J12" i="9"/>
  <c r="I12" i="9"/>
  <c r="J17" i="9"/>
  <c r="K8" i="9"/>
  <c r="J13" i="9"/>
  <c r="K9" i="9"/>
  <c r="L15" i="9"/>
  <c r="K6" i="9"/>
  <c r="J11" i="9"/>
  <c r="I17" i="9"/>
  <c r="J8" i="9"/>
  <c r="I13" i="9"/>
  <c r="J9" i="9"/>
  <c r="M16" i="9"/>
  <c r="I9" i="9"/>
  <c r="G15" i="9"/>
  <c r="J5" i="9"/>
  <c r="L16" i="9"/>
  <c r="J6" i="9"/>
  <c r="I11" i="9"/>
  <c r="H17" i="9"/>
  <c r="I8" i="9"/>
  <c r="M15" i="9"/>
  <c r="I5" i="9"/>
  <c r="K11" i="9"/>
  <c r="H16" i="9"/>
  <c r="H15" i="9"/>
  <c r="K5" i="9"/>
  <c r="J10" i="9"/>
  <c r="J7" i="9"/>
  <c r="E10" i="9" l="1"/>
  <c r="B10" i="9" s="1"/>
  <c r="E8" i="9"/>
  <c r="B8" i="9" s="1"/>
  <c r="E12" i="9"/>
  <c r="B12" i="9" s="1"/>
  <c r="F271" i="9"/>
  <c r="E18" i="9"/>
  <c r="B18" i="9" s="1"/>
  <c r="F16" i="9"/>
  <c r="E5" i="9"/>
  <c r="E11" i="9"/>
  <c r="B11" i="9" s="1"/>
  <c r="E15" i="9"/>
  <c r="E13" i="9"/>
  <c r="B13" i="9" s="1"/>
  <c r="E7" i="9"/>
  <c r="B7" i="9" s="1"/>
  <c r="E9" i="9"/>
  <c r="B9" i="9" s="1"/>
  <c r="F15" i="9"/>
  <c r="E16" i="9"/>
  <c r="B16" i="9" s="1"/>
  <c r="E17" i="9"/>
  <c r="B17" i="9" s="1"/>
  <c r="B271" i="9"/>
  <c r="F19" i="9"/>
  <c r="E6" i="9"/>
  <c r="B6" i="9" s="1"/>
  <c r="F14" i="9" l="1"/>
  <c r="F3" i="9" s="1"/>
  <c r="E14" i="9"/>
  <c r="B15"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<sst xmlns="http://schemas.openxmlformats.org/spreadsheetml/2006/main" count="4338" uniqueCount="3399">
  <si>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</si>
  <si>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</si>
  <si>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</si>
  <si>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</si>
  <si>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</si>
  <si>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</si>
  <si>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</si>
  <si>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</si>
  <si>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</si>
  <si>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</si>
  <si>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</si>
  <si>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</si>
  <si>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</si>
  <si>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</si>
  <si>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</si>
  <si>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</si>
  <si>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</si>
  <si>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</si>
  <si>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</si>
  <si>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</si>
  <si>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</si>
  <si>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</si>
  <si>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</si>
  <si>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</si>
  <si>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</si>
  <si>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</si>
  <si>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</si>
  <si>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</si>
  <si>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</si>
  <si>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</si>
  <si>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</si>
  <si>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LJUDEVITA GAJA, KRAPINA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</si>
  <si>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</si>
  <si>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</si>
  <si>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</si>
  <si>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</si>
  <si>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</si>
  <si>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</si>
  <si>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</si>
  <si>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</si>
  <si>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</si>
  <si>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</si>
  <si>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</si>
  <si>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</si>
  <si>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</si>
  <si>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</si>
  <si>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</si>
  <si>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</si>
  <si>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</si>
  <si>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15866 - O.Š. LJUDEVITA GAJA, KRAPINA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</si>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</sst>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791009.43</v>
      </c>
      <c r="D2" s="6">
        <f>'PR-RAS'!E6</f>
        <v>876792.21</v>
      </c>
      <c r="E2" s="6">
        <v>0</v>
      </c>
      <c r="F2" s="6">
        <v>0</v>
      </c>
      <c r="G2" s="7">
        <f t="shared" ref="G2:G264" si="0">(B2/1000)*(C2*1+D2*2)</f>
        <v>2544.5938500000002</v>
      </c>
      <c r="H2" s="7">
        <f t="shared" ref="H2:H264" si="1">ABS(C2-ROUND(C2,0))+ABS(D2-ROUND(D2,0))</f>
        <v>0.64000000001396984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670246.78</v>
      </c>
      <c r="D46" s="1">
        <f>'PR-RAS'!E50</f>
        <v>755270.44</v>
      </c>
      <c r="E46" s="1">
        <v>0</v>
      </c>
      <c r="F46" s="1">
        <v>0</v>
      </c>
      <c r="G46" s="2">
        <f t="shared" si="0"/>
        <v>98135.444700000007</v>
      </c>
      <c r="H46" s="2">
        <f t="shared" si="1"/>
        <v>0.65999999991618097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670246.78</v>
      </c>
      <c r="D64" s="1">
        <f>'PR-RAS'!E68</f>
        <v>755270.44</v>
      </c>
      <c r="E64" s="1">
        <v>0</v>
      </c>
      <c r="F64" s="1">
        <v>0</v>
      </c>
      <c r="G64" s="2">
        <f t="shared" si="0"/>
        <v>137389.62258000002</v>
      </c>
      <c r="H64" s="2">
        <f t="shared" si="1"/>
        <v>0.65999999991618097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670246.78</v>
      </c>
      <c r="D65" s="1">
        <f>'PR-RAS'!E69</f>
        <v>755270.44</v>
      </c>
      <c r="E65" s="1">
        <v>0</v>
      </c>
      <c r="F65" s="1">
        <v>0</v>
      </c>
      <c r="G65" s="2">
        <f t="shared" si="0"/>
        <v>139570.41024000003</v>
      </c>
      <c r="H65" s="2">
        <f t="shared" si="1"/>
        <v>0.65999999991618097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2.06</v>
      </c>
      <c r="E78" s="1">
        <v>0</v>
      </c>
      <c r="F78" s="1">
        <v>0</v>
      </c>
      <c r="G78" s="2">
        <f t="shared" si="0"/>
        <v>0.31801000000000001</v>
      </c>
      <c r="H78" s="2">
        <f t="shared" si="1"/>
        <v>7.0000000000000048E-2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2.06</v>
      </c>
      <c r="E79" s="1">
        <v>0</v>
      </c>
      <c r="F79" s="1">
        <v>0</v>
      </c>
      <c r="G79" s="2">
        <f t="shared" si="0"/>
        <v>0.32213999999999998</v>
      </c>
      <c r="H79" s="2">
        <f t="shared" si="1"/>
        <v>7.0000000000000048E-2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2.06</v>
      </c>
      <c r="E81" s="1">
        <v>0</v>
      </c>
      <c r="F81" s="1">
        <v>0</v>
      </c>
      <c r="G81" s="2">
        <f t="shared" si="0"/>
        <v>0.33039999999999997</v>
      </c>
      <c r="H81" s="2">
        <f t="shared" si="1"/>
        <v>7.0000000000000048E-2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43526.71</v>
      </c>
      <c r="D102" s="1">
        <f>'PR-RAS'!E106</f>
        <v>23050.23</v>
      </c>
      <c r="E102" s="1">
        <v>0</v>
      </c>
      <c r="F102" s="1">
        <v>0</v>
      </c>
      <c r="G102" s="2">
        <f t="shared" si="0"/>
        <v>9052.3441700000003</v>
      </c>
      <c r="H102" s="2">
        <f t="shared" si="1"/>
        <v>0.52000000000043656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43526.71</v>
      </c>
      <c r="D108" s="1">
        <f>'PR-RAS'!E112</f>
        <v>23050.23</v>
      </c>
      <c r="E108" s="1">
        <v>0</v>
      </c>
      <c r="F108" s="1">
        <v>0</v>
      </c>
      <c r="G108" s="2">
        <f t="shared" si="0"/>
        <v>9590.1071899999988</v>
      </c>
      <c r="H108" s="2">
        <f t="shared" si="1"/>
        <v>0.52000000000043656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43526.71</v>
      </c>
      <c r="D113" s="1">
        <f>'PR-RAS'!E117</f>
        <v>23050.23</v>
      </c>
      <c r="E113" s="1">
        <v>0</v>
      </c>
      <c r="F113" s="1">
        <v>0</v>
      </c>
      <c r="G113" s="2">
        <f t="shared" si="0"/>
        <v>10038.243039999999</v>
      </c>
      <c r="H113" s="2">
        <f t="shared" si="1"/>
        <v>0.52000000000043656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3167.43</v>
      </c>
      <c r="D120" s="1">
        <f>'PR-RAS'!E124</f>
        <v>9720.99</v>
      </c>
      <c r="E120" s="1">
        <v>0</v>
      </c>
      <c r="F120" s="1">
        <v>0</v>
      </c>
      <c r="G120" s="2">
        <f t="shared" si="0"/>
        <v>2690.5197899999998</v>
      </c>
      <c r="H120" s="2">
        <f t="shared" si="1"/>
        <v>0.44000000000005457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2437.4499999999998</v>
      </c>
      <c r="D121" s="1">
        <f>'PR-RAS'!E125</f>
        <v>5781.64</v>
      </c>
      <c r="E121" s="1">
        <v>0</v>
      </c>
      <c r="F121" s="1">
        <v>0</v>
      </c>
      <c r="G121" s="2">
        <f t="shared" si="0"/>
        <v>1680.0875999999998</v>
      </c>
      <c r="H121" s="2">
        <f t="shared" si="1"/>
        <v>0.80999999999949068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2437.4499999999998</v>
      </c>
      <c r="D123" s="1">
        <f>'PR-RAS'!E127</f>
        <v>5781.64</v>
      </c>
      <c r="E123" s="1">
        <v>0</v>
      </c>
      <c r="F123" s="1">
        <v>0</v>
      </c>
      <c r="G123" s="2">
        <f t="shared" si="0"/>
        <v>1708.08906</v>
      </c>
      <c r="H123" s="2">
        <f t="shared" si="1"/>
        <v>0.80999999999949068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729.98</v>
      </c>
      <c r="D124" s="1">
        <f>'PR-RAS'!E128</f>
        <v>3939.35</v>
      </c>
      <c r="E124" s="1">
        <v>0</v>
      </c>
      <c r="F124" s="1">
        <v>0</v>
      </c>
      <c r="G124" s="2">
        <f t="shared" si="0"/>
        <v>1058.8676399999999</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729.98</v>
      </c>
      <c r="D125" s="1">
        <f>'PR-RAS'!E129</f>
        <v>3939.35</v>
      </c>
      <c r="E125" s="1">
        <v>0</v>
      </c>
      <c r="F125" s="1">
        <v>0</v>
      </c>
      <c r="G125" s="2">
        <f t="shared" si="0"/>
        <v>1067.47632</v>
      </c>
      <c r="H125" s="2">
        <f t="shared" si="1"/>
        <v>0.36999999999989086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74068.5</v>
      </c>
      <c r="D129" s="1">
        <f>'PR-RAS'!E133</f>
        <v>88748.49</v>
      </c>
      <c r="E129" s="1">
        <v>0</v>
      </c>
      <c r="F129" s="1">
        <v>0</v>
      </c>
      <c r="G129" s="2">
        <f t="shared" si="0"/>
        <v>32200.381440000001</v>
      </c>
      <c r="H129" s="2">
        <f t="shared" si="1"/>
        <v>0.99000000000523869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74068.5</v>
      </c>
      <c r="D130" s="1">
        <f>'PR-RAS'!E134</f>
        <v>88748.49</v>
      </c>
      <c r="E130" s="1">
        <v>0</v>
      </c>
      <c r="F130" s="1">
        <v>0</v>
      </c>
      <c r="G130" s="2">
        <f t="shared" si="0"/>
        <v>32451.946920000002</v>
      </c>
      <c r="H130" s="2">
        <f t="shared" si="1"/>
        <v>0.99000000000523869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74068.5</v>
      </c>
      <c r="D131" s="1">
        <f>'PR-RAS'!E135</f>
        <v>88748.49</v>
      </c>
      <c r="E131" s="1">
        <v>0</v>
      </c>
      <c r="F131" s="1">
        <v>0</v>
      </c>
      <c r="G131" s="2">
        <f t="shared" si="0"/>
        <v>32703.512400000003</v>
      </c>
      <c r="H131" s="2">
        <f t="shared" si="1"/>
        <v>0.99000000000523869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793844.26</v>
      </c>
      <c r="D147" s="1">
        <f>'PR-RAS'!E151</f>
        <v>879661.5199999999</v>
      </c>
      <c r="E147" s="1">
        <v>0</v>
      </c>
      <c r="F147" s="1">
        <v>0</v>
      </c>
      <c r="G147" s="2">
        <f t="shared" si="0"/>
        <v>372762.42579999997</v>
      </c>
      <c r="H147" s="2">
        <f t="shared" si="1"/>
        <v>0.7400000001071021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639312.92999999993</v>
      </c>
      <c r="D148" s="1">
        <f>'PR-RAS'!E152</f>
        <v>684018.80999999994</v>
      </c>
      <c r="E148" s="1">
        <v>0</v>
      </c>
      <c r="F148" s="1">
        <v>0</v>
      </c>
      <c r="G148" s="2">
        <f t="shared" si="0"/>
        <v>295080.53084999998</v>
      </c>
      <c r="H148" s="2">
        <f t="shared" si="1"/>
        <v>0.26000000012572855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534399.59</v>
      </c>
      <c r="D149" s="1">
        <f>'PR-RAS'!E153</f>
        <v>568378.39999999991</v>
      </c>
      <c r="E149" s="1">
        <v>0</v>
      </c>
      <c r="F149" s="1">
        <v>0</v>
      </c>
      <c r="G149" s="2">
        <f t="shared" si="0"/>
        <v>247331.14571999994</v>
      </c>
      <c r="H149" s="2">
        <f t="shared" si="1"/>
        <v>0.80999999993946403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509119.69</v>
      </c>
      <c r="D150" s="1">
        <f>'PR-RAS'!E154</f>
        <v>551882.74</v>
      </c>
      <c r="E150" s="1">
        <v>0</v>
      </c>
      <c r="F150" s="1">
        <v>0</v>
      </c>
      <c r="G150" s="2">
        <f t="shared" si="0"/>
        <v>240319.89032999997</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20106.66</v>
      </c>
      <c r="D152" s="1">
        <f>'PR-RAS'!E156</f>
        <v>11428.84</v>
      </c>
      <c r="E152" s="1">
        <v>0</v>
      </c>
      <c r="F152" s="1">
        <v>0</v>
      </c>
      <c r="G152" s="2">
        <f t="shared" si="0"/>
        <v>6487.6153399999994</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5173.24</v>
      </c>
      <c r="D153" s="1">
        <f>'PR-RAS'!E157</f>
        <v>5066.82</v>
      </c>
      <c r="E153" s="1">
        <v>0</v>
      </c>
      <c r="F153" s="1">
        <v>0</v>
      </c>
      <c r="G153" s="2">
        <f t="shared" si="0"/>
        <v>2326.6457599999999</v>
      </c>
      <c r="H153" s="2">
        <f t="shared" si="1"/>
        <v>0.42000000000007276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19999.61</v>
      </c>
      <c r="D154" s="1">
        <f>'PR-RAS'!E158</f>
        <v>25663.759999999998</v>
      </c>
      <c r="E154" s="1">
        <v>0</v>
      </c>
      <c r="F154" s="1">
        <v>0</v>
      </c>
      <c r="G154" s="2">
        <f t="shared" si="0"/>
        <v>10913.05089</v>
      </c>
      <c r="H154" s="2">
        <f t="shared" si="1"/>
        <v>0.63000000000101863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84913.73</v>
      </c>
      <c r="D155" s="1">
        <f>'PR-RAS'!E159</f>
        <v>89976.65</v>
      </c>
      <c r="E155" s="1">
        <v>0</v>
      </c>
      <c r="F155" s="1">
        <v>0</v>
      </c>
      <c r="G155" s="2">
        <f t="shared" si="0"/>
        <v>40789.522619999996</v>
      </c>
      <c r="H155" s="2">
        <f t="shared" si="1"/>
        <v>0.6200000000098953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84864.8</v>
      </c>
      <c r="D157" s="1">
        <f>'PR-RAS'!E161</f>
        <v>89976.65</v>
      </c>
      <c r="E157" s="1">
        <v>0</v>
      </c>
      <c r="F157" s="1">
        <v>0</v>
      </c>
      <c r="G157" s="2">
        <f t="shared" si="0"/>
        <v>41311.623599999999</v>
      </c>
      <c r="H157" s="2">
        <f t="shared" si="1"/>
        <v>0.55000000000291038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48.93</v>
      </c>
      <c r="D158" s="1">
        <f>'PR-RAS'!E162</f>
        <v>0</v>
      </c>
      <c r="E158" s="1">
        <v>0</v>
      </c>
      <c r="F158" s="1">
        <v>0</v>
      </c>
      <c r="G158" s="2">
        <f t="shared" si="0"/>
        <v>7.68201</v>
      </c>
      <c r="H158" s="2">
        <f t="shared" si="1"/>
        <v>7.0000000000000284E-2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152767.27000000002</v>
      </c>
      <c r="D159" s="1">
        <f>'PR-RAS'!E163</f>
        <v>193996.19999999998</v>
      </c>
      <c r="E159" s="1">
        <v>0</v>
      </c>
      <c r="F159" s="1">
        <v>0</v>
      </c>
      <c r="G159" s="2">
        <f t="shared" si="0"/>
        <v>85440.027859999987</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23834.299999999996</v>
      </c>
      <c r="D160" s="1">
        <f>'PR-RAS'!E164</f>
        <v>26222.26</v>
      </c>
      <c r="E160" s="1">
        <v>0</v>
      </c>
      <c r="F160" s="1">
        <v>0</v>
      </c>
      <c r="G160" s="2">
        <f t="shared" si="0"/>
        <v>12128.33238</v>
      </c>
      <c r="H160" s="2">
        <f t="shared" si="1"/>
        <v>0.55999999999403371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5322.35</v>
      </c>
      <c r="D161" s="1">
        <f>'PR-RAS'!E165</f>
        <v>6729.78</v>
      </c>
      <c r="E161" s="1">
        <v>0</v>
      </c>
      <c r="F161" s="1">
        <v>0</v>
      </c>
      <c r="G161" s="2">
        <f t="shared" si="0"/>
        <v>3005.1055999999999</v>
      </c>
      <c r="H161" s="2">
        <f t="shared" si="1"/>
        <v>0.57000000000061846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18063.349999999999</v>
      </c>
      <c r="D162" s="1">
        <f>'PR-RAS'!E166</f>
        <v>18357.34</v>
      </c>
      <c r="E162" s="1">
        <v>0</v>
      </c>
      <c r="F162" s="1">
        <v>0</v>
      </c>
      <c r="G162" s="2">
        <f t="shared" si="0"/>
        <v>8819.2628299999997</v>
      </c>
      <c r="H162" s="2">
        <f t="shared" si="1"/>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143.34</v>
      </c>
      <c r="D163" s="1">
        <f>'PR-RAS'!E167</f>
        <v>493.54</v>
      </c>
      <c r="E163" s="1">
        <v>0</v>
      </c>
      <c r="F163" s="1">
        <v>0</v>
      </c>
      <c r="G163" s="2">
        <f t="shared" si="0"/>
        <v>183.12804000000003</v>
      </c>
      <c r="H163" s="2">
        <f t="shared" si="1"/>
        <v>0.79999999999998295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305.26</v>
      </c>
      <c r="D164" s="1">
        <f>'PR-RAS'!E168</f>
        <v>641.6</v>
      </c>
      <c r="E164" s="1">
        <v>0</v>
      </c>
      <c r="F164" s="1">
        <v>0</v>
      </c>
      <c r="G164" s="2">
        <f t="shared" si="0"/>
        <v>258.91898000000003</v>
      </c>
      <c r="H164" s="2">
        <f t="shared" si="1"/>
        <v>0.65999999999996817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69147.010000000009</v>
      </c>
      <c r="D165" s="1">
        <f>'PR-RAS'!E169</f>
        <v>101033.15</v>
      </c>
      <c r="E165" s="1">
        <v>0</v>
      </c>
      <c r="F165" s="1">
        <v>0</v>
      </c>
      <c r="G165" s="2">
        <f t="shared" si="0"/>
        <v>44478.982840000004</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6367.61</v>
      </c>
      <c r="D166" s="1">
        <f>'PR-RAS'!E170</f>
        <v>9800.5</v>
      </c>
      <c r="E166" s="1">
        <v>0</v>
      </c>
      <c r="F166" s="1">
        <v>0</v>
      </c>
      <c r="G166" s="2">
        <f t="shared" si="0"/>
        <v>4284.8206500000006</v>
      </c>
      <c r="H166" s="2">
        <f t="shared" si="1"/>
        <v>0.89000000000032742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33232.15</v>
      </c>
      <c r="D167" s="1">
        <f>'PR-RAS'!E171</f>
        <v>57427.5</v>
      </c>
      <c r="E167" s="1">
        <v>0</v>
      </c>
      <c r="F167" s="1">
        <v>0</v>
      </c>
      <c r="G167" s="2">
        <f t="shared" si="0"/>
        <v>24582.466899999999</v>
      </c>
      <c r="H167" s="2">
        <f t="shared" si="1"/>
        <v>0.65000000000145519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27493.21</v>
      </c>
      <c r="D168" s="1">
        <f>'PR-RAS'!E172</f>
        <v>29897.51</v>
      </c>
      <c r="E168" s="1">
        <v>0</v>
      </c>
      <c r="F168" s="1">
        <v>0</v>
      </c>
      <c r="G168" s="2">
        <f t="shared" si="0"/>
        <v>14577.134410000001</v>
      </c>
      <c r="H168" s="2">
        <f t="shared" si="1"/>
        <v>0.7000000000007276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1009.58</v>
      </c>
      <c r="D169" s="1">
        <f>'PR-RAS'!E173</f>
        <v>3291.32</v>
      </c>
      <c r="E169" s="1">
        <v>0</v>
      </c>
      <c r="F169" s="1">
        <v>0</v>
      </c>
      <c r="G169" s="2">
        <f t="shared" si="0"/>
        <v>1275.49296</v>
      </c>
      <c r="H169" s="2">
        <f t="shared" si="1"/>
        <v>0.74000000000012278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1044.46</v>
      </c>
      <c r="D170" s="1">
        <f>'PR-RAS'!E174</f>
        <v>568.12</v>
      </c>
      <c r="E170" s="1">
        <v>0</v>
      </c>
      <c r="F170" s="1">
        <v>0</v>
      </c>
      <c r="G170" s="2">
        <f t="shared" si="0"/>
        <v>368.53829999999999</v>
      </c>
      <c r="H170" s="2">
        <f t="shared" si="1"/>
        <v>0.58000000000004093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48.2</v>
      </c>
      <c r="E172" s="1">
        <v>0</v>
      </c>
      <c r="F172" s="1">
        <v>0</v>
      </c>
      <c r="G172" s="2">
        <f t="shared" si="0"/>
        <v>16.484400000000001</v>
      </c>
      <c r="H172" s="2">
        <f t="shared" si="1"/>
        <v>0.20000000000000284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52710.89</v>
      </c>
      <c r="D173" s="1">
        <f>'PR-RAS'!E177</f>
        <v>62351.11</v>
      </c>
      <c r="E173" s="1">
        <v>0</v>
      </c>
      <c r="F173" s="1">
        <v>0</v>
      </c>
      <c r="G173" s="2">
        <f t="shared" si="0"/>
        <v>30515.054919999995</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24741.27</v>
      </c>
      <c r="D174" s="1">
        <f>'PR-RAS'!E178</f>
        <v>29424.3</v>
      </c>
      <c r="E174" s="1">
        <v>0</v>
      </c>
      <c r="F174" s="1">
        <v>0</v>
      </c>
      <c r="G174" s="2">
        <f t="shared" si="0"/>
        <v>14461.047509999999</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2799.57</v>
      </c>
      <c r="D175" s="1">
        <f>'PR-RAS'!E179</f>
        <v>7053.65</v>
      </c>
      <c r="E175" s="1">
        <v>0</v>
      </c>
      <c r="F175" s="1">
        <v>0</v>
      </c>
      <c r="G175" s="2">
        <f t="shared" si="0"/>
        <v>2941.7953799999996</v>
      </c>
      <c r="H175" s="2">
        <f t="shared" si="1"/>
        <v>0.78000000000020009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248.85</v>
      </c>
      <c r="E176" s="1">
        <v>0</v>
      </c>
      <c r="F176" s="1">
        <v>0</v>
      </c>
      <c r="G176" s="2">
        <f t="shared" si="0"/>
        <v>87.097499999999997</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4622.08</v>
      </c>
      <c r="D177" s="1">
        <f>'PR-RAS'!E181</f>
        <v>5366.86</v>
      </c>
      <c r="E177" s="1">
        <v>0</v>
      </c>
      <c r="F177" s="1">
        <v>0</v>
      </c>
      <c r="G177" s="2">
        <f t="shared" si="0"/>
        <v>2702.6207999999997</v>
      </c>
      <c r="H177" s="2">
        <f t="shared" si="1"/>
        <v>0.22000000000025466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398.17</v>
      </c>
      <c r="D178" s="1">
        <f>'PR-RAS'!E182</f>
        <v>398.16</v>
      </c>
      <c r="E178" s="1">
        <v>0</v>
      </c>
      <c r="F178" s="1">
        <v>0</v>
      </c>
      <c r="G178" s="2">
        <f t="shared" si="0"/>
        <v>211.42472999999998</v>
      </c>
      <c r="H178" s="2">
        <f t="shared" si="1"/>
        <v>0.33000000000004093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1657.71</v>
      </c>
      <c r="D179" s="1">
        <f>'PR-RAS'!E183</f>
        <v>650.41</v>
      </c>
      <c r="E179" s="1">
        <v>0</v>
      </c>
      <c r="F179" s="1">
        <v>0</v>
      </c>
      <c r="G179" s="2">
        <f t="shared" si="0"/>
        <v>526.61833999999988</v>
      </c>
      <c r="H179" s="2">
        <f t="shared" si="1"/>
        <v>0.69999999999993179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296.86</v>
      </c>
      <c r="D180" s="1">
        <f>'PR-RAS'!E184</f>
        <v>582.25</v>
      </c>
      <c r="E180" s="1">
        <v>0</v>
      </c>
      <c r="F180" s="1">
        <v>0</v>
      </c>
      <c r="G180" s="2">
        <f t="shared" si="0"/>
        <v>261.58344</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1616.35</v>
      </c>
      <c r="D181" s="1">
        <f>'PR-RAS'!E185</f>
        <v>1127.67</v>
      </c>
      <c r="E181" s="1">
        <v>0</v>
      </c>
      <c r="F181" s="1">
        <v>0</v>
      </c>
      <c r="G181" s="2">
        <f t="shared" si="0"/>
        <v>696.90419999999995</v>
      </c>
      <c r="H181" s="2">
        <f t="shared" si="1"/>
        <v>0.67999999999983629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16578.88</v>
      </c>
      <c r="D182" s="1">
        <f>'PR-RAS'!E186</f>
        <v>17498.96</v>
      </c>
      <c r="E182" s="1">
        <v>0</v>
      </c>
      <c r="F182" s="1">
        <v>0</v>
      </c>
      <c r="G182" s="2">
        <f t="shared" si="0"/>
        <v>9335.4007999999994</v>
      </c>
      <c r="H182" s="2">
        <f t="shared" si="1"/>
        <v>0.15999999999985448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7075.07</v>
      </c>
      <c r="D184" s="1">
        <f>'PR-RAS'!E188</f>
        <v>4389.68</v>
      </c>
      <c r="E184" s="1">
        <v>0</v>
      </c>
      <c r="F184" s="1">
        <v>0</v>
      </c>
      <c r="G184" s="2">
        <f t="shared" si="0"/>
        <v>2901.36069</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3148.74</v>
      </c>
      <c r="D186" s="1">
        <f>'PR-RAS'!E190</f>
        <v>1617.27</v>
      </c>
      <c r="E186" s="1">
        <v>0</v>
      </c>
      <c r="F186" s="1">
        <v>0</v>
      </c>
      <c r="G186" s="2">
        <f t="shared" si="0"/>
        <v>1180.9068</v>
      </c>
      <c r="H186" s="2">
        <f t="shared" si="1"/>
        <v>0.53000000000020009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274</v>
      </c>
      <c r="D187" s="1">
        <f>'PR-RAS'!E191</f>
        <v>49.45</v>
      </c>
      <c r="E187" s="1">
        <v>0</v>
      </c>
      <c r="F187" s="1">
        <v>0</v>
      </c>
      <c r="G187" s="2">
        <f t="shared" si="0"/>
        <v>69.359399999999994</v>
      </c>
      <c r="H187" s="2">
        <f t="shared" si="1"/>
        <v>0.45000000000000284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134.63</v>
      </c>
      <c r="E188" s="1">
        <v>0</v>
      </c>
      <c r="F188" s="1">
        <v>0</v>
      </c>
      <c r="G188" s="2">
        <f t="shared" si="0"/>
        <v>70.207279999999997</v>
      </c>
      <c r="H188" s="2">
        <f t="shared" si="1"/>
        <v>0.55000000000001137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1497.11</v>
      </c>
      <c r="D189" s="1">
        <f>'PR-RAS'!E193</f>
        <v>1648.86</v>
      </c>
      <c r="E189" s="1">
        <v>0</v>
      </c>
      <c r="F189" s="1">
        <v>0</v>
      </c>
      <c r="G189" s="2">
        <f t="shared" si="0"/>
        <v>901.42804000000001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1285.75</v>
      </c>
      <c r="D190" s="1">
        <f>'PR-RAS'!E194</f>
        <v>0</v>
      </c>
      <c r="E190" s="1">
        <v>0</v>
      </c>
      <c r="F190" s="1">
        <v>0</v>
      </c>
      <c r="G190" s="2">
        <f t="shared" si="0"/>
        <v>243.00675000000001</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763.29</v>
      </c>
      <c r="D191" s="1">
        <f>'PR-RAS'!E195</f>
        <v>939.47</v>
      </c>
      <c r="E191" s="1">
        <v>0</v>
      </c>
      <c r="F191" s="1">
        <v>0</v>
      </c>
      <c r="G191" s="2">
        <f t="shared" si="0"/>
        <v>502.02370000000002</v>
      </c>
      <c r="H191" s="2">
        <f t="shared" si="1"/>
        <v>0.75999999999999091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1764.06</v>
      </c>
      <c r="D192" s="1">
        <f>'PR-RAS'!E196</f>
        <v>472.45</v>
      </c>
      <c r="E192" s="1">
        <v>0</v>
      </c>
      <c r="F192" s="1">
        <v>0</v>
      </c>
      <c r="G192" s="2">
        <f t="shared" si="0"/>
        <v>517.41136000000006</v>
      </c>
      <c r="H192" s="2">
        <f t="shared" si="1"/>
        <v>0.50999999999993406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1764.06</v>
      </c>
      <c r="D206" s="1">
        <f>'PR-RAS'!E210</f>
        <v>472.45</v>
      </c>
      <c r="E206" s="1">
        <v>0</v>
      </c>
      <c r="F206" s="1">
        <v>0</v>
      </c>
      <c r="G206" s="2">
        <f t="shared" si="0"/>
        <v>555.33679999999993</v>
      </c>
      <c r="H206" s="2">
        <f t="shared" si="1"/>
        <v>0.50999999999993406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670.78</v>
      </c>
      <c r="D207" s="1">
        <f>'PR-RAS'!E211</f>
        <v>472.45</v>
      </c>
      <c r="E207" s="1">
        <v>0</v>
      </c>
      <c r="F207" s="1">
        <v>0</v>
      </c>
      <c r="G207" s="2">
        <f t="shared" si="0"/>
        <v>332.83007999999995</v>
      </c>
      <c r="H207" s="2">
        <f t="shared" si="1"/>
        <v>0.67000000000001592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1093.28</v>
      </c>
      <c r="D209" s="1">
        <f>'PR-RAS'!E213</f>
        <v>0</v>
      </c>
      <c r="E209" s="1">
        <v>0</v>
      </c>
      <c r="F209" s="1">
        <v>0</v>
      </c>
      <c r="G209" s="2">
        <f t="shared" si="0"/>
        <v>227.40223999999998</v>
      </c>
      <c r="H209" s="2">
        <f t="shared" si="1"/>
        <v>0.27999999999997272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1174.06</v>
      </c>
      <c r="E259" s="1">
        <v>0</v>
      </c>
      <c r="F259" s="1">
        <v>0</v>
      </c>
      <c r="G259" s="2">
        <f t="shared" si="0"/>
        <v>605.81496000000004</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1174.06</v>
      </c>
      <c r="E260" s="1">
        <v>0</v>
      </c>
      <c r="F260" s="1">
        <v>0</v>
      </c>
      <c r="G260" s="2">
        <f t="shared" si="0"/>
        <v>608.16308000000004</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1174.06</v>
      </c>
      <c r="E262" s="1">
        <v>0</v>
      </c>
      <c r="F262" s="1">
        <v>0</v>
      </c>
      <c r="G262" s="2">
        <f t="shared" si="0"/>
        <v>612.85932000000003</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793844.26</v>
      </c>
      <c r="D285" s="1">
        <f>'PR-RAS'!E289</f>
        <v>879661.5199999999</v>
      </c>
      <c r="E285" s="1">
        <v>0</v>
      </c>
      <c r="F285" s="1">
        <v>0</v>
      </c>
      <c r="G285" s="2">
        <f t="shared" si="8"/>
        <v>725099.51319999993</v>
      </c>
      <c r="H285" s="2">
        <f t="shared" si="9"/>
        <v>0.7400000001071021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2834.8299999999581</v>
      </c>
      <c r="D287" s="1">
        <f>'PR-RAS'!E291</f>
        <v>2869.3099999999395</v>
      </c>
      <c r="E287" s="1">
        <v>0</v>
      </c>
      <c r="F287" s="1">
        <v>0</v>
      </c>
      <c r="G287" s="2">
        <f t="shared" si="8"/>
        <v>2452.0066999999531</v>
      </c>
      <c r="H287" s="2">
        <f t="shared" si="9"/>
        <v>0.47999999998137355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12576.59</v>
      </c>
      <c r="E288" s="1">
        <v>0</v>
      </c>
      <c r="F288" s="1">
        <v>0</v>
      </c>
      <c r="G288" s="2">
        <f t="shared" si="8"/>
        <v>7218.9626599999992</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62.45</v>
      </c>
      <c r="D289" s="1">
        <f>'PR-RAS'!E293</f>
        <v>0</v>
      </c>
      <c r="E289" s="1">
        <v>0</v>
      </c>
      <c r="F289" s="1">
        <v>0</v>
      </c>
      <c r="G289" s="2">
        <f t="shared" si="8"/>
        <v>17.985599999999998</v>
      </c>
      <c r="H289" s="2">
        <f t="shared" si="9"/>
        <v>0.45000000000000284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3450.79</v>
      </c>
      <c r="D290" s="1">
        <f>'PR-RAS'!E294</f>
        <v>776.03999999999905</v>
      </c>
      <c r="E290" s="1">
        <v>0</v>
      </c>
      <c r="F290" s="1">
        <v>0</v>
      </c>
      <c r="G290" s="2">
        <f t="shared" si="8"/>
        <v>1445.8294299999993</v>
      </c>
      <c r="H290" s="2">
        <f t="shared" si="9"/>
        <v>0.24999999999909051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614.51</v>
      </c>
      <c r="D291" s="1">
        <f>'PR-RAS'!E295</f>
        <v>621.29999999999927</v>
      </c>
      <c r="E291" s="1">
        <v>0</v>
      </c>
      <c r="F291" s="1">
        <v>0</v>
      </c>
      <c r="G291" s="2">
        <f t="shared" si="8"/>
        <v>538.56189999999958</v>
      </c>
      <c r="H291" s="2">
        <f t="shared" si="9"/>
        <v>0.7899999999992815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120.41</v>
      </c>
      <c r="D293" s="1">
        <f>'PR-RAS'!E298</f>
        <v>50.76</v>
      </c>
      <c r="E293" s="1">
        <v>0</v>
      </c>
      <c r="F293" s="1">
        <v>0</v>
      </c>
      <c r="G293" s="2">
        <f t="shared" si="8"/>
        <v>64.803560000000004</v>
      </c>
      <c r="H293" s="2">
        <f t="shared" si="9"/>
        <v>0.64999999999999858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120.41</v>
      </c>
      <c r="D306" s="1">
        <f>'PR-RAS'!E311</f>
        <v>50.76</v>
      </c>
      <c r="E306" s="1">
        <v>0</v>
      </c>
      <c r="F306" s="1">
        <v>0</v>
      </c>
      <c r="G306" s="2">
        <f t="shared" si="8"/>
        <v>67.688649999999996</v>
      </c>
      <c r="H306" s="2">
        <f t="shared" si="9"/>
        <v>0.64999999999999858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120.41</v>
      </c>
      <c r="D307" s="1">
        <f>'PR-RAS'!E312</f>
        <v>50.76</v>
      </c>
      <c r="E307" s="1">
        <v>0</v>
      </c>
      <c r="F307" s="1">
        <v>0</v>
      </c>
      <c r="G307" s="2">
        <f t="shared" si="8"/>
        <v>67.910579999999996</v>
      </c>
      <c r="H307" s="2">
        <f t="shared" si="9"/>
        <v>0.64999999999999858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120.41</v>
      </c>
      <c r="D308" s="1">
        <f>'PR-RAS'!E313</f>
        <v>50.76</v>
      </c>
      <c r="E308" s="1">
        <v>0</v>
      </c>
      <c r="F308" s="1">
        <v>0</v>
      </c>
      <c r="G308" s="2">
        <f t="shared" si="8"/>
        <v>68.132509999999996</v>
      </c>
      <c r="H308" s="2">
        <f t="shared" si="9"/>
        <v>0.64999999999999858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88.66</v>
      </c>
      <c r="D345" s="1">
        <f>'PR-RAS'!E350</f>
        <v>5387.52</v>
      </c>
      <c r="E345" s="1">
        <v>0</v>
      </c>
      <c r="F345" s="1">
        <v>0</v>
      </c>
      <c r="G345" s="2">
        <f t="shared" si="8"/>
        <v>3737.1127999999999</v>
      </c>
      <c r="H345" s="2">
        <f t="shared" si="9"/>
        <v>0.81999999999956685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88.66</v>
      </c>
      <c r="D358" s="1">
        <f>'PR-RAS'!E363</f>
        <v>5387.52</v>
      </c>
      <c r="E358" s="1">
        <v>0</v>
      </c>
      <c r="F358" s="1">
        <v>0</v>
      </c>
      <c r="G358" s="2">
        <f t="shared" si="8"/>
        <v>3878.3409000000001</v>
      </c>
      <c r="H358" s="2">
        <f t="shared" si="9"/>
        <v>0.81999999999956685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5387.52</v>
      </c>
      <c r="E364" s="1">
        <v>0</v>
      </c>
      <c r="F364" s="1">
        <v>0</v>
      </c>
      <c r="G364" s="2">
        <f t="shared" si="8"/>
        <v>3911.33952</v>
      </c>
      <c r="H364" s="2">
        <f t="shared" si="9"/>
        <v>0.47999999999956344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5387.52</v>
      </c>
      <c r="E371" s="1">
        <v>0</v>
      </c>
      <c r="F371" s="1">
        <v>0</v>
      </c>
      <c r="G371" s="2">
        <f t="shared" si="8"/>
        <v>3986.7648000000004</v>
      </c>
      <c r="H371" s="2">
        <f t="shared" si="9"/>
        <v>0.47999999999956344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88.66</v>
      </c>
      <c r="D378" s="1">
        <f>'PR-RAS'!E383</f>
        <v>0</v>
      </c>
      <c r="E378" s="1">
        <v>0</v>
      </c>
      <c r="F378" s="1">
        <v>0</v>
      </c>
      <c r="G378" s="2">
        <f t="shared" si="8"/>
        <v>33.424819999999997</v>
      </c>
      <c r="H378" s="2">
        <f t="shared" si="9"/>
        <v>0.34000000000000341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88.66</v>
      </c>
      <c r="D379" s="1">
        <f>'PR-RAS'!E384</f>
        <v>0</v>
      </c>
      <c r="E379" s="1">
        <v>0</v>
      </c>
      <c r="F379" s="1">
        <v>0</v>
      </c>
      <c r="G379" s="2">
        <f t="shared" si="8"/>
        <v>33.513480000000001</v>
      </c>
      <c r="H379" s="2">
        <f t="shared" si="9"/>
        <v>0.34000000000000341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31.75</v>
      </c>
      <c r="D402" s="1">
        <f>'PR-RAS'!E407</f>
        <v>0</v>
      </c>
      <c r="E402" s="1">
        <v>0</v>
      </c>
      <c r="F402" s="1">
        <v>0</v>
      </c>
      <c r="G402" s="2">
        <f t="shared" si="8"/>
        <v>12.73175</v>
      </c>
      <c r="H402" s="2">
        <f t="shared" si="9"/>
        <v>0.25</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5336.76</v>
      </c>
      <c r="E403" s="1">
        <v>0</v>
      </c>
      <c r="F403" s="1">
        <v>0</v>
      </c>
      <c r="G403" s="2">
        <f t="shared" si="8"/>
        <v>4290.75504</v>
      </c>
      <c r="H403" s="2">
        <f t="shared" si="9"/>
        <v>0.23999999999978172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13.31</v>
      </c>
      <c r="D405" s="1">
        <f>'PR-RAS'!E410</f>
        <v>0</v>
      </c>
      <c r="E405" s="1">
        <v>0</v>
      </c>
      <c r="F405" s="1">
        <v>0</v>
      </c>
      <c r="G405" s="2">
        <f t="shared" si="8"/>
        <v>5.3772400000000005</v>
      </c>
      <c r="H405" s="2">
        <f t="shared" si="9"/>
        <v>0.3100000000000005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932.24</v>
      </c>
      <c r="D406" s="1">
        <f>'PR-RAS'!E411</f>
        <v>830.76</v>
      </c>
      <c r="E406" s="1">
        <v>0</v>
      </c>
      <c r="F406" s="1">
        <v>0</v>
      </c>
      <c r="G406" s="2">
        <f t="shared" si="8"/>
        <v>1050.4728000000002</v>
      </c>
      <c r="H406" s="2">
        <f t="shared" si="9"/>
        <v>0.48000000000001819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791129.84000000008</v>
      </c>
      <c r="D407" s="1">
        <f>'PR-RAS'!E412</f>
        <v>876842.97</v>
      </c>
      <c r="E407" s="1">
        <v>0</v>
      </c>
      <c r="F407" s="1">
        <v>0</v>
      </c>
      <c r="G407" s="2">
        <f t="shared" si="8"/>
        <v>1033195.2066800002</v>
      </c>
      <c r="H407" s="2">
        <f t="shared" si="9"/>
        <v>0.18999999994412065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793932.92</v>
      </c>
      <c r="D408" s="1">
        <f>'PR-RAS'!E413</f>
        <v>885049.03999999992</v>
      </c>
      <c r="E408" s="1">
        <v>0</v>
      </c>
      <c r="F408" s="1">
        <v>0</v>
      </c>
      <c r="G408" s="2">
        <f t="shared" si="8"/>
        <v>1043560.617</v>
      </c>
      <c r="H408" s="2">
        <f t="shared" si="9"/>
        <v>0.11999999987892807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2803.0799999999581</v>
      </c>
      <c r="D410" s="1">
        <f>'PR-RAS'!E415</f>
        <v>8206.0699999999488</v>
      </c>
      <c r="E410" s="1">
        <v>0</v>
      </c>
      <c r="F410" s="1">
        <v>0</v>
      </c>
      <c r="G410" s="2">
        <f t="shared" si="8"/>
        <v>7859.0249799999401</v>
      </c>
      <c r="H410" s="2">
        <f t="shared" si="9"/>
        <v>0.14999999990686774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12576.59</v>
      </c>
      <c r="E411" s="1">
        <v>0</v>
      </c>
      <c r="F411" s="1">
        <v>0</v>
      </c>
      <c r="G411" s="2">
        <f t="shared" si="8"/>
        <v>10312.8038</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75.760000000000005</v>
      </c>
      <c r="D412" s="1">
        <f>'PR-RAS'!E417</f>
        <v>0</v>
      </c>
      <c r="E412" s="1">
        <v>0</v>
      </c>
      <c r="F412" s="1">
        <v>0</v>
      </c>
      <c r="G412" s="2">
        <f t="shared" si="8"/>
        <v>31.137360000000001</v>
      </c>
      <c r="H412" s="2">
        <f t="shared" si="9"/>
        <v>0.23999999999999488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4383.03</v>
      </c>
      <c r="D413" s="1">
        <f>'PR-RAS'!E418</f>
        <v>1606.799999999999</v>
      </c>
      <c r="E413" s="1">
        <v>0</v>
      </c>
      <c r="F413" s="1">
        <v>0</v>
      </c>
      <c r="G413" s="2">
        <f t="shared" si="8"/>
        <v>3129.8115599999987</v>
      </c>
      <c r="H413" s="2">
        <f t="shared" si="9"/>
        <v>0.23000000000070031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791129.84000000008</v>
      </c>
      <c r="D633" s="1">
        <f>'PR-RAS'!E639</f>
        <v>876842.97</v>
      </c>
      <c r="E633" s="1">
        <v>0</v>
      </c>
      <c r="F633" s="1">
        <v>0</v>
      </c>
      <c r="G633" s="2">
        <f t="shared" si="10"/>
        <v>1608323.5729600003</v>
      </c>
      <c r="H633" s="2">
        <f t="shared" si="11"/>
        <v>0.18999999994412065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793932.92</v>
      </c>
      <c r="D634" s="1">
        <f>'PR-RAS'!E640</f>
        <v>885049.03999999992</v>
      </c>
      <c r="E634" s="1">
        <v>0</v>
      </c>
      <c r="F634" s="1">
        <v>0</v>
      </c>
      <c r="G634" s="2">
        <f t="shared" si="10"/>
        <v>1623031.6229999999</v>
      </c>
      <c r="H634" s="2">
        <f t="shared" si="11"/>
        <v>0.11999999987892807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2803.0799999999581</v>
      </c>
      <c r="D636" s="1">
        <f>'PR-RAS'!E642</f>
        <v>8206.0699999999488</v>
      </c>
      <c r="E636" s="1">
        <v>0</v>
      </c>
      <c r="F636" s="1">
        <v>0</v>
      </c>
      <c r="G636" s="2">
        <f t="shared" si="10"/>
        <v>12201.664699999908</v>
      </c>
      <c r="H636" s="2">
        <f t="shared" si="11"/>
        <v>0.14999999990686774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12576.59</v>
      </c>
      <c r="E637" s="1">
        <v>0</v>
      </c>
      <c r="F637" s="1">
        <v>0</v>
      </c>
      <c r="G637" s="2">
        <f t="shared" si="10"/>
        <v>15997.422480000001</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75.760000000000005</v>
      </c>
      <c r="D638" s="1">
        <f>'PR-RAS'!E644</f>
        <v>0</v>
      </c>
      <c r="E638" s="1">
        <v>0</v>
      </c>
      <c r="F638" s="1">
        <v>0</v>
      </c>
      <c r="G638" s="2">
        <f t="shared" si="10"/>
        <v>48.259120000000003</v>
      </c>
      <c r="H638" s="2">
        <f t="shared" si="11"/>
        <v>0.23999999999999488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4370.5200000000514</v>
      </c>
      <c r="E639" s="1">
        <v>0</v>
      </c>
      <c r="F639" s="1">
        <v>0</v>
      </c>
      <c r="G639" s="2">
        <f t="shared" si="10"/>
        <v>5576.7835200000654</v>
      </c>
      <c r="H639" s="2">
        <f t="shared" si="11"/>
        <v>0.47999999994863174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2878.8399999999583</v>
      </c>
      <c r="D640" s="1">
        <f>'PR-RAS'!E646</f>
        <v>0</v>
      </c>
      <c r="E640" s="1">
        <v>0</v>
      </c>
      <c r="F640" s="1">
        <v>0</v>
      </c>
      <c r="G640" s="2">
        <f t="shared" si="10"/>
        <v>1839.5787599999735</v>
      </c>
      <c r="H640" s="2">
        <f t="shared" si="11"/>
        <v>0.16000000004169124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108001.05</v>
      </c>
      <c r="D641" s="1">
        <f>'PR-RAS'!E647</f>
        <v>125907.95999999999</v>
      </c>
      <c r="E641" s="1">
        <v>0</v>
      </c>
      <c r="F641" s="1">
        <v>0</v>
      </c>
      <c r="G641" s="2">
        <f t="shared" si="10"/>
        <v>230282.86079999999</v>
      </c>
      <c r="H641" s="2">
        <f t="shared" si="11"/>
        <v>9.0000000011059456E-2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7200.41</v>
      </c>
      <c r="D642" s="1">
        <f>'PR-RAS'!E649</f>
        <v>18384.88</v>
      </c>
      <c r="E642" s="1">
        <v>0</v>
      </c>
      <c r="F642" s="1">
        <v>0</v>
      </c>
      <c r="G642" s="2">
        <f t="shared" si="10"/>
        <v>28184.878969999998</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119315.32</v>
      </c>
      <c r="D643" s="1">
        <f>'PR-RAS'!E650</f>
        <v>152011.53</v>
      </c>
      <c r="E643" s="1">
        <v>0</v>
      </c>
      <c r="F643" s="1">
        <v>0</v>
      </c>
      <c r="G643" s="2">
        <f t="shared" si="10"/>
        <v>271783.23996000004</v>
      </c>
      <c r="H643" s="2">
        <f t="shared" si="11"/>
        <v>0.79000000000814907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115217.74</v>
      </c>
      <c r="D644" s="1">
        <f>'PR-RAS'!E651</f>
        <v>157187.13</v>
      </c>
      <c r="E644" s="1">
        <v>0</v>
      </c>
      <c r="F644" s="1">
        <v>0</v>
      </c>
      <c r="G644" s="2">
        <f t="shared" si="10"/>
        <v>276227.65600000002</v>
      </c>
      <c r="H644" s="2">
        <f t="shared" si="11"/>
        <v>0.38999999999941792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11297.990000000005</v>
      </c>
      <c r="D645" s="1">
        <f>'PR-RAS'!E652</f>
        <v>13209.279999999999</v>
      </c>
      <c r="E645" s="1">
        <v>0</v>
      </c>
      <c r="F645" s="1">
        <v>0</v>
      </c>
      <c r="G645" s="2">
        <f t="shared" si="10"/>
        <v>24289.458200000001</v>
      </c>
      <c r="H645" s="2">
        <f t="shared" si="11"/>
        <v>0.28999999999359716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73</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63</v>
      </c>
      <c r="E649" s="1">
        <v>0</v>
      </c>
      <c r="F649" s="1">
        <v>0</v>
      </c>
      <c r="G649" s="2">
        <f t="shared" si="10"/>
        <v>122.47200000000001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662334.88</v>
      </c>
      <c r="D668" s="1">
        <f>'PR-RAS'!E675</f>
        <v>747303.27</v>
      </c>
      <c r="E668" s="1">
        <v>0</v>
      </c>
      <c r="F668" s="1">
        <v>0</v>
      </c>
      <c r="G668" s="2">
        <f t="shared" si="10"/>
        <v>1438679.92714</v>
      </c>
      <c r="H668" s="2">
        <f t="shared" si="11"/>
        <v>0.39000000001396984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7911.9</v>
      </c>
      <c r="D669" s="1">
        <f>'PR-RAS'!E676</f>
        <v>7967.17</v>
      </c>
      <c r="E669" s="1">
        <v>0</v>
      </c>
      <c r="F669" s="1">
        <v>0</v>
      </c>
      <c r="G669" s="2">
        <f t="shared" si="10"/>
        <v>15929.28832</v>
      </c>
      <c r="H669" s="2">
        <f t="shared" si="11"/>
        <v>0.27000000000043656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43526.71</v>
      </c>
      <c r="D703" s="1">
        <f>'PR-RAS'!E710</f>
        <v>22252.34</v>
      </c>
      <c r="E703" s="1">
        <v>0</v>
      </c>
      <c r="F703" s="1">
        <v>0</v>
      </c>
      <c r="G703" s="2">
        <f t="shared" si="10"/>
        <v>61798.035779999998</v>
      </c>
      <c r="H703" s="2">
        <f t="shared" si="11"/>
        <v>0.63000000000101863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797.89</v>
      </c>
      <c r="E705" s="1">
        <v>0</v>
      </c>
      <c r="F705" s="1">
        <v>0</v>
      </c>
      <c r="G705" s="2">
        <f t="shared" si="10"/>
        <v>1123.42912</v>
      </c>
      <c r="H705" s="2">
        <f t="shared" si="11"/>
        <v>0.11000000000001364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1459.84</v>
      </c>
      <c r="D710" s="1">
        <f>'PR-RAS'!E717</f>
        <v>2889.43</v>
      </c>
      <c r="E710" s="1">
        <v>0</v>
      </c>
      <c r="F710" s="1">
        <v>0</v>
      </c>
      <c r="G710" s="2">
        <f t="shared" si="10"/>
        <v>5132.2383</v>
      </c>
      <c r="H710" s="2">
        <f t="shared" si="11"/>
        <v>0.58999999999991815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18063.349999999999</v>
      </c>
      <c r="D711" s="1">
        <f>'PR-RAS'!E718</f>
        <v>18357.34</v>
      </c>
      <c r="E711" s="1">
        <v>0</v>
      </c>
      <c r="F711" s="1">
        <v>0</v>
      </c>
      <c r="G711" s="2">
        <f t="shared" si="10"/>
        <v>38892.401299999998</v>
      </c>
      <c r="H711" s="2">
        <f t="shared" si="11"/>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218.99</v>
      </c>
      <c r="D713" s="1">
        <f>'PR-RAS'!E720</f>
        <v>219</v>
      </c>
      <c r="E713" s="1">
        <v>0</v>
      </c>
      <c r="F713" s="1">
        <v>0</v>
      </c>
      <c r="G713" s="2">
        <f t="shared" si="10"/>
        <v>467.77688000000001</v>
      </c>
      <c r="H713" s="2">
        <f t="shared" si="11"/>
        <v>9.9999999999909051E-3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122.04</v>
      </c>
      <c r="E714" s="1">
        <v>0</v>
      </c>
      <c r="F714" s="1">
        <v>0</v>
      </c>
      <c r="G714" s="2">
        <f t="shared" si="10"/>
        <v>174.02904000000001</v>
      </c>
      <c r="H714" s="2">
        <f t="shared" si="11"/>
        <v>4.0000000000006253E-2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234.64</v>
      </c>
      <c r="D715" s="1">
        <f>'PR-RAS'!E722</f>
        <v>398</v>
      </c>
      <c r="E715" s="1">
        <v>0</v>
      </c>
      <c r="F715" s="1">
        <v>0</v>
      </c>
      <c r="G715" s="2">
        <f t="shared" si="10"/>
        <v>735.87695999999983</v>
      </c>
      <c r="H715" s="2">
        <f t="shared" si="11"/>
        <v>0.36000000000001364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132564.21</v>
      </c>
      <c r="D1480" s="6"/>
      <c r="E1480" s="6">
        <v>0</v>
      </c>
      <c r="F1480" s="6">
        <v>0</v>
      </c>
      <c r="G1480" s="7">
        <f t="shared" ref="G1480:G1580" si="34">B1480/1000*C1480</f>
        <v>132.56421</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884356.78</v>
      </c>
      <c r="D1481" s="1">
        <v>0</v>
      </c>
      <c r="E1481" s="1">
        <v>0</v>
      </c>
      <c r="F1481" s="1">
        <v>0</v>
      </c>
      <c r="G1481" s="2">
        <f t="shared" si="34"/>
        <v>1768.7135600000001</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6801</v>
      </c>
      <c r="D1482" s="1">
        <v>0</v>
      </c>
      <c r="E1482" s="1">
        <v>0</v>
      </c>
      <c r="F1482" s="1">
        <v>0</v>
      </c>
      <c r="G1482" s="2">
        <f t="shared" si="34"/>
        <v>20.402999999999999</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872168.26</v>
      </c>
      <c r="D1483" s="1">
        <v>0</v>
      </c>
      <c r="E1483" s="1">
        <v>0</v>
      </c>
      <c r="F1483" s="1">
        <v>0</v>
      </c>
      <c r="G1483" s="2">
        <f t="shared" si="34"/>
        <v>3488.6730400000001</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702685.58</v>
      </c>
      <c r="D1484" s="1">
        <v>0</v>
      </c>
      <c r="E1484" s="1">
        <v>0</v>
      </c>
      <c r="F1484" s="1">
        <v>0</v>
      </c>
      <c r="G1484" s="2">
        <f t="shared" si="34"/>
        <v>3513.4278999999997</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167695.43</v>
      </c>
      <c r="D1485" s="1">
        <v>0</v>
      </c>
      <c r="E1485" s="1">
        <v>0</v>
      </c>
      <c r="F1485" s="1">
        <v>0</v>
      </c>
      <c r="G1485" s="2">
        <f t="shared" si="34"/>
        <v>1006.1725799999999</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472.45</v>
      </c>
      <c r="D1486" s="1">
        <v>0</v>
      </c>
      <c r="E1486" s="1">
        <v>0</v>
      </c>
      <c r="F1486" s="1">
        <v>0</v>
      </c>
      <c r="G1486" s="2">
        <f t="shared" si="34"/>
        <v>3.30715</v>
      </c>
      <c r="H1486" s="2">
        <f t="shared" si="35"/>
        <v>0.44999999999998863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1314.8</v>
      </c>
      <c r="D1491" s="1">
        <v>0</v>
      </c>
      <c r="E1491" s="1">
        <v>0</v>
      </c>
      <c r="F1491" s="1">
        <v>0</v>
      </c>
      <c r="G1491" s="2">
        <f t="shared" si="34"/>
        <v>15.7776</v>
      </c>
      <c r="H1491" s="2">
        <f t="shared" si="35"/>
        <v>0.20000000000004547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5387.52</v>
      </c>
      <c r="D1492" s="1">
        <v>0</v>
      </c>
      <c r="E1492" s="1">
        <v>0</v>
      </c>
      <c r="F1492" s="1">
        <v>0</v>
      </c>
      <c r="G1492" s="2">
        <f t="shared" si="34"/>
        <v>70.037760000000006</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863286.08000000007</v>
      </c>
      <c r="D1499" s="1">
        <v>0</v>
      </c>
      <c r="E1499" s="1">
        <v>0</v>
      </c>
      <c r="F1499" s="1">
        <v>0</v>
      </c>
      <c r="G1499" s="2">
        <f t="shared" si="34"/>
        <v>17265.721600000001</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1107.18</v>
      </c>
      <c r="D1500" s="1">
        <v>0</v>
      </c>
      <c r="E1500" s="1">
        <v>0</v>
      </c>
      <c r="F1500" s="1">
        <v>0</v>
      </c>
      <c r="G1500" s="2">
        <f t="shared" si="34"/>
        <v>23.250780000000002</v>
      </c>
      <c r="H1500" s="2">
        <f t="shared" si="35"/>
        <v>0.18000000000006366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856791.38</v>
      </c>
      <c r="D1501" s="1">
        <v>0</v>
      </c>
      <c r="E1501" s="1">
        <v>0</v>
      </c>
      <c r="F1501" s="1">
        <v>0</v>
      </c>
      <c r="G1501" s="2">
        <f t="shared" si="34"/>
        <v>18849.410359999998</v>
      </c>
      <c r="H1501" s="2">
        <f t="shared" si="35"/>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690529.2</v>
      </c>
      <c r="D1502" s="1">
        <v>0</v>
      </c>
      <c r="E1502" s="1">
        <v>0</v>
      </c>
      <c r="F1502" s="1">
        <v>0</v>
      </c>
      <c r="G1502" s="2">
        <f t="shared" si="34"/>
        <v>15882.171599999998</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165478.81</v>
      </c>
      <c r="D1503" s="1">
        <v>0</v>
      </c>
      <c r="E1503" s="1">
        <v>0</v>
      </c>
      <c r="F1503" s="1">
        <v>0</v>
      </c>
      <c r="G1503" s="2">
        <f t="shared" si="34"/>
        <v>3971.4914400000002</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545.36</v>
      </c>
      <c r="D1504" s="1">
        <v>0</v>
      </c>
      <c r="E1504" s="1">
        <v>0</v>
      </c>
      <c r="F1504" s="1">
        <v>0</v>
      </c>
      <c r="G1504" s="2">
        <f t="shared" si="34"/>
        <v>13.634</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238.01</v>
      </c>
      <c r="D1509" s="1">
        <v>0</v>
      </c>
      <c r="E1509" s="1">
        <v>0</v>
      </c>
      <c r="F1509" s="1">
        <v>0</v>
      </c>
      <c r="G1509" s="2">
        <f t="shared" si="34"/>
        <v>7.1402999999999999</v>
      </c>
      <c r="H1509" s="2">
        <f t="shared" si="35"/>
        <v>9.9999999999909051E-3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5387.52</v>
      </c>
      <c r="D1510" s="1">
        <v>0</v>
      </c>
      <c r="E1510" s="1">
        <v>0</v>
      </c>
      <c r="F1510" s="1">
        <v>0</v>
      </c>
      <c r="G1510" s="2">
        <f t="shared" si="34"/>
        <v>167.01312000000001</v>
      </c>
      <c r="H1510" s="2">
        <f t="shared" si="35"/>
        <v>0.47999999999956344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153634.90999999992</v>
      </c>
      <c r="D1517" s="1">
        <v>0</v>
      </c>
      <c r="E1517" s="1">
        <v>0</v>
      </c>
      <c r="F1517" s="1">
        <v>0</v>
      </c>
      <c r="G1517" s="2">
        <f t="shared" si="34"/>
        <v>5838.1265799999965</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153634.90999999997</v>
      </c>
      <c r="D1576" s="1">
        <v>0</v>
      </c>
      <c r="E1576" s="1">
        <v>0</v>
      </c>
      <c r="F1576" s="1">
        <v>0</v>
      </c>
      <c r="G1576" s="2">
        <f t="shared" si="34"/>
        <v>14902.586269999998</v>
      </c>
      <c r="H1576" s="2">
        <f t="shared" si="35"/>
        <v>9.0000000025611371E-2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18228.36</v>
      </c>
      <c r="D1577" s="1">
        <v>0</v>
      </c>
      <c r="E1577" s="1">
        <v>0</v>
      </c>
      <c r="F1577" s="1">
        <v>0</v>
      </c>
      <c r="G1577" s="2">
        <f t="shared" si="34"/>
        <v>1786.3792800000001</v>
      </c>
      <c r="H1577" s="2">
        <f t="shared" si="35"/>
        <v>0.36000000000058208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135406.54999999999</v>
      </c>
      <c r="D1578" s="1">
        <v>0</v>
      </c>
      <c r="E1578" s="1">
        <v>0</v>
      </c>
      <c r="F1578" s="1">
        <v>0</v>
      </c>
      <c r="G1578" s="2">
        <f t="shared" si="34"/>
        <v>13405.248449999999</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15866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791009.43</v>
      </c>
      <c r="I16" s="170">
        <f>'PR-RAS'!E6</f>
        <v>876792.21</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793844.26</v>
      </c>
      <c r="I17" s="170">
        <f>'PR-RAS'!E151</f>
        <v>879661.5199999999</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4370.5200000000514</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2878.8399999999583</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132564.21</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153634.90999999992</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153634.90999999997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9" sqref="E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791009.43</v>
      </c>
      <c r="E6" s="51">
        <f>E7+E44+E50+E82+E106+E124+E133+E139</f>
        <v>876792.21</v>
      </c>
      <c r="F6" s="52">
        <f t="shared" ref="F6:F131" si="0">IF(D6&lt;&gt;0,IF(E6/D6&gt;=100,"&gt;&gt;100",E6/D6*100),"-")</f>
        <v>110.84472279932235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670246.78</v>
      </c>
      <c r="E50" s="51">
        <f>E51+E54+E59+E62+E65+E68+E71+E74+E77</f>
        <v>755270.44</v>
      </c>
      <c r="F50" s="52">
        <f t="shared" si="0"/>
        <v>112.68542610529212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670246.78</v>
      </c>
      <c r="E68" s="51">
        <f t="shared" si="15"/>
        <v>755270.44</v>
      </c>
      <c r="F68" s="52">
        <f t="shared" si="0"/>
        <v>112.68542610529212</v>
      </c>
    </row>
    <row r="69" spans="1:6" ht="12.75" customHeight="1" x14ac:dyDescent="0.2">
      <c r="A69" s="53" t="s">
        <v>184</v>
      </c>
      <c r="B69" s="85" t="s">
        <v>185</v>
      </c>
      <c r="C69" s="50" t="s">
        <v>184</v>
      </c>
      <c r="D69" s="242">
        <v>670246.78</v>
      </c>
      <c r="E69" s="242">
        <v>755270.44</v>
      </c>
      <c r="F69" s="52">
        <f t="shared" si="0"/>
        <v>112.68542610529212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2.06</v>
      </c>
      <c r="F82" s="52" t="str">
        <f t="shared" si="0"/>
        <v>&gt;&gt;100</v>
      </c>
    </row>
    <row r="83" spans="1:6" ht="12.75" customHeight="1" x14ac:dyDescent="0.2">
      <c r="A83" s="53">
        <v>641</v>
      </c>
      <c r="B83" s="85" t="s">
        <v>212</v>
      </c>
      <c r="C83" s="50" t="s">
        <v>213</v>
      </c>
      <c r="D83" s="51">
        <f t="shared" ref="D83:E83" si="20">SUM(D84:D90)</f>
        <v>0.01</v>
      </c>
      <c r="E83" s="51">
        <f t="shared" si="20"/>
        <v>2.06</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2.06</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43526.71</v>
      </c>
      <c r="E106" s="51">
        <f t="shared" si="23"/>
        <v>23050.23</v>
      </c>
      <c r="F106" s="52">
        <f t="shared" si="0"/>
        <v>52.956517963337916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43526.71</v>
      </c>
      <c r="E112" s="51">
        <f t="shared" si="25"/>
        <v>23050.23</v>
      </c>
      <c r="F112" s="52">
        <f t="shared" si="0"/>
        <v>52.956517963337916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43526.71</v>
      </c>
      <c r="E117" s="242">
        <v>23050.23</v>
      </c>
      <c r="F117" s="52">
        <f t="shared" si="0"/>
        <v>52.956517963337916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3167.43</v>
      </c>
      <c r="E124" s="51">
        <f t="shared" si="27"/>
        <v>9720.99</v>
      </c>
      <c r="F124" s="52">
        <f t="shared" si="0"/>
        <v>306.9046514050824</v>
      </c>
    </row>
    <row r="125" spans="1:6" ht="12.75" customHeight="1" x14ac:dyDescent="0.2">
      <c r="A125" s="53">
        <v>661</v>
      </c>
      <c r="B125" s="86" t="s">
        <v>296</v>
      </c>
      <c r="C125" s="50" t="s">
        <v>297</v>
      </c>
      <c r="D125" s="51">
        <f t="shared" ref="D125:E125" si="28">SUM(D126:D127)</f>
        <v>2437.4499999999998</v>
      </c>
      <c r="E125" s="51">
        <f t="shared" si="28"/>
        <v>5781.64</v>
      </c>
      <c r="F125" s="52">
        <f t="shared" si="0"/>
        <v>237.20035282775035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2437.4499999999998</v>
      </c>
      <c r="E127" s="242">
        <v>5781.64</v>
      </c>
      <c r="F127" s="52">
        <f t="shared" si="0"/>
        <v>237.20035282775035</v>
      </c>
    </row>
    <row r="128" spans="1:6" ht="24" x14ac:dyDescent="0.2">
      <c r="A128" s="53">
        <v>663</v>
      </c>
      <c r="B128" s="231" t="s">
        <v>302</v>
      </c>
      <c r="C128" s="50" t="s">
        <v>303</v>
      </c>
      <c r="D128" s="51">
        <f t="shared" ref="D128:E128" si="29">SUM(D129:D132)</f>
        <v>729.98</v>
      </c>
      <c r="E128" s="51">
        <f t="shared" si="29"/>
        <v>3939.35</v>
      </c>
      <c r="F128" s="52">
        <f t="shared" si="0"/>
        <v>539.65177128140499</v>
      </c>
    </row>
    <row r="129" spans="1:6" ht="12.75" customHeight="1" x14ac:dyDescent="0.2">
      <c r="A129" s="53">
        <v>6631</v>
      </c>
      <c r="B129" s="86" t="s">
        <v>304</v>
      </c>
      <c r="C129" s="50" t="s">
        <v>305</v>
      </c>
      <c r="D129" s="242">
        <v>729.98</v>
      </c>
      <c r="E129" s="242">
        <v>3939.35</v>
      </c>
      <c r="F129" s="52">
        <f t="shared" si="0"/>
        <v>539.65177128140499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74068.5</v>
      </c>
      <c r="E133" s="51">
        <f t="shared" si="30"/>
        <v>88748.49</v>
      </c>
      <c r="F133" s="52">
        <f t="shared" ref="F133:F223" si="31">IF(D133&lt;&gt;0,IF(E133/D133&gt;=100,"&gt;&gt;100",E133/D133*100),"-")</f>
        <v>119.81947791571316</v>
      </c>
    </row>
    <row r="134" spans="1:6" ht="24" x14ac:dyDescent="0.2">
      <c r="A134" s="53">
        <v>671</v>
      </c>
      <c r="B134" s="232" t="s">
        <v>314</v>
      </c>
      <c r="C134" s="50" t="s">
        <v>315</v>
      </c>
      <c r="D134" s="51">
        <f t="shared" ref="D134:E134" si="32">SUM(D135:D137)</f>
        <v>74068.5</v>
      </c>
      <c r="E134" s="51">
        <f t="shared" si="32"/>
        <v>88748.49</v>
      </c>
      <c r="F134" s="52">
        <f t="shared" si="31"/>
        <v>119.81947791571316</v>
      </c>
    </row>
    <row r="135" spans="1:6" ht="12.75" customHeight="1" x14ac:dyDescent="0.2">
      <c r="A135" s="53">
        <v>6711</v>
      </c>
      <c r="B135" s="85" t="s">
        <v>316</v>
      </c>
      <c r="C135" s="50" t="s">
        <v>317</v>
      </c>
      <c r="D135" s="242">
        <v>74068.5</v>
      </c>
      <c r="E135" s="242">
        <v>88748.49</v>
      </c>
      <c r="F135" s="52">
        <f t="shared" si="31"/>
        <v>119.81947791571316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793844.26</v>
      </c>
      <c r="E151" s="51">
        <f t="shared" si="35"/>
        <v>879661.5199999999</v>
      </c>
      <c r="F151" s="52">
        <f t="shared" si="31"/>
        <v>110.81033954947284</v>
      </c>
    </row>
    <row r="152" spans="1:6" ht="12.75" customHeight="1" x14ac:dyDescent="0.2">
      <c r="A152" s="53">
        <v>31</v>
      </c>
      <c r="B152" s="85" t="s">
        <v>349</v>
      </c>
      <c r="C152" s="50" t="s">
        <v>35</v>
      </c>
      <c r="D152" s="51">
        <f t="shared" ref="D152:E152" si="36">D153+D158+D159</f>
        <v>639312.92999999993</v>
      </c>
      <c r="E152" s="51">
        <f t="shared" si="36"/>
        <v>684018.80999999994</v>
      </c>
      <c r="F152" s="52">
        <f t="shared" si="31"/>
        <v>106.99280084949947</v>
      </c>
    </row>
    <row r="153" spans="1:6" ht="12.75" customHeight="1" x14ac:dyDescent="0.2">
      <c r="A153" s="53">
        <v>311</v>
      </c>
      <c r="B153" s="85" t="s">
        <v>350</v>
      </c>
      <c r="C153" s="50" t="s">
        <v>351</v>
      </c>
      <c r="D153" s="51">
        <f t="shared" ref="D153:E153" si="37">SUM(D154:D157)</f>
        <v>534399.59</v>
      </c>
      <c r="E153" s="51">
        <f t="shared" si="37"/>
        <v>568378.39999999991</v>
      </c>
      <c r="F153" s="52">
        <f t="shared" si="31"/>
        <v>106.35831513268937</v>
      </c>
    </row>
    <row r="154" spans="1:6" ht="12.75" customHeight="1" x14ac:dyDescent="0.2">
      <c r="A154" s="53">
        <v>3111</v>
      </c>
      <c r="B154" s="85" t="s">
        <v>352</v>
      </c>
      <c r="C154" s="50" t="s">
        <v>353</v>
      </c>
      <c r="D154" s="242">
        <v>509119.69</v>
      </c>
      <c r="E154" s="242">
        <v>551882.74</v>
      </c>
      <c r="F154" s="52">
        <f t="shared" si="31"/>
        <v>108.3994099697853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20106.66</v>
      </c>
      <c r="E156" s="242">
        <v>11428.84</v>
      </c>
      <c r="F156" s="52">
        <f t="shared" si="31"/>
        <v>56.841066591865584</v>
      </c>
    </row>
    <row r="157" spans="1:6" ht="12.75" customHeight="1" x14ac:dyDescent="0.2">
      <c r="A157" s="53">
        <v>3114</v>
      </c>
      <c r="B157" s="85" t="s">
        <v>358</v>
      </c>
      <c r="C157" s="50" t="s">
        <v>359</v>
      </c>
      <c r="D157" s="242">
        <v>5173.24</v>
      </c>
      <c r="E157" s="242">
        <v>5066.82</v>
      </c>
      <c r="F157" s="52">
        <f t="shared" si="31"/>
        <v>97.942875258058777</v>
      </c>
    </row>
    <row r="158" spans="1:6" ht="12.75" customHeight="1" x14ac:dyDescent="0.2">
      <c r="A158" s="53">
        <v>312</v>
      </c>
      <c r="B158" s="85" t="s">
        <v>360</v>
      </c>
      <c r="C158" s="50" t="s">
        <v>361</v>
      </c>
      <c r="D158" s="242">
        <v>19999.61</v>
      </c>
      <c r="E158" s="242">
        <v>25663.759999999998</v>
      </c>
      <c r="F158" s="52">
        <f t="shared" si="31"/>
        <v>128.32130226539417</v>
      </c>
    </row>
    <row r="159" spans="1:6" ht="12.75" customHeight="1" x14ac:dyDescent="0.2">
      <c r="A159" s="53">
        <v>313</v>
      </c>
      <c r="B159" s="85" t="s">
        <v>362</v>
      </c>
      <c r="C159" s="50" t="s">
        <v>363</v>
      </c>
      <c r="D159" s="51">
        <f t="shared" ref="D159:E159" si="38">SUM(D160:D162)</f>
        <v>84913.73</v>
      </c>
      <c r="E159" s="51">
        <f t="shared" si="38"/>
        <v>89976.65</v>
      </c>
      <c r="F159" s="52">
        <f t="shared" si="31"/>
        <v>105.96242798426121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84864.8</v>
      </c>
      <c r="E161" s="242">
        <v>89976.65</v>
      </c>
      <c r="F161" s="52">
        <f t="shared" si="31"/>
        <v>106.02352211988951</v>
      </c>
    </row>
    <row r="162" spans="1:6" ht="12.75" customHeight="1" x14ac:dyDescent="0.2">
      <c r="A162" s="53">
        <v>3133</v>
      </c>
      <c r="B162" s="85" t="s">
        <v>367</v>
      </c>
      <c r="C162" s="50" t="s">
        <v>368</v>
      </c>
      <c r="D162" s="242">
        <v>48.93</v>
      </c>
      <c r="E162" s="242"/>
      <c r="F162" s="52">
        <f t="shared" si="31"/>
        <v>0</v>
      </c>
    </row>
    <row r="163" spans="1:6" ht="12.75" customHeight="1" x14ac:dyDescent="0.2">
      <c r="A163" s="53">
        <v>32</v>
      </c>
      <c r="B163" s="85" t="s">
        <v>369</v>
      </c>
      <c r="C163" s="50" t="s">
        <v>370</v>
      </c>
      <c r="D163" s="51">
        <f t="shared" ref="D163:E163" si="39">D164+D169+D177+D187+D188</f>
        <v>152767.27000000002</v>
      </c>
      <c r="E163" s="51">
        <f t="shared" si="39"/>
        <v>193996.19999999998</v>
      </c>
      <c r="F163" s="52">
        <f t="shared" si="31"/>
        <v>126.98806491730849</v>
      </c>
    </row>
    <row r="164" spans="1:6" ht="12.75" customHeight="1" x14ac:dyDescent="0.2">
      <c r="A164" s="53">
        <v>321</v>
      </c>
      <c r="B164" s="85" t="s">
        <v>371</v>
      </c>
      <c r="C164" s="50" t="s">
        <v>372</v>
      </c>
      <c r="D164" s="51">
        <f t="shared" ref="D164:E164" si="40">SUM(D165:D168)</f>
        <v>23834.299999999996</v>
      </c>
      <c r="E164" s="51">
        <f t="shared" si="40"/>
        <v>26222.26</v>
      </c>
      <c r="F164" s="52">
        <f t="shared" si="31"/>
        <v>110.01900622212526</v>
      </c>
    </row>
    <row r="165" spans="1:6" ht="12.75" customHeight="1" x14ac:dyDescent="0.2">
      <c r="A165" s="53">
        <v>3211</v>
      </c>
      <c r="B165" s="85" t="s">
        <v>373</v>
      </c>
      <c r="C165" s="50" t="s">
        <v>374</v>
      </c>
      <c r="D165" s="242">
        <v>5322.35</v>
      </c>
      <c r="E165" s="242">
        <v>6729.78</v>
      </c>
      <c r="F165" s="52">
        <f t="shared" si="31"/>
        <v>126.44377013913027</v>
      </c>
    </row>
    <row r="166" spans="1:6" ht="12.75" customHeight="1" x14ac:dyDescent="0.2">
      <c r="A166" s="53">
        <v>3212</v>
      </c>
      <c r="B166" s="85" t="s">
        <v>375</v>
      </c>
      <c r="C166" s="50" t="s">
        <v>376</v>
      </c>
      <c r="D166" s="242">
        <v>18063.349999999999</v>
      </c>
      <c r="E166" s="242">
        <v>18357.34</v>
      </c>
      <c r="F166" s="52">
        <f t="shared" si="31"/>
        <v>101.62754970700341</v>
      </c>
    </row>
    <row r="167" spans="1:6" ht="12.75" customHeight="1" x14ac:dyDescent="0.2">
      <c r="A167" s="53">
        <v>3213</v>
      </c>
      <c r="B167" s="85" t="s">
        <v>377</v>
      </c>
      <c r="C167" s="50" t="s">
        <v>378</v>
      </c>
      <c r="D167" s="242">
        <v>143.34</v>
      </c>
      <c r="E167" s="242">
        <v>493.54</v>
      </c>
      <c r="F167" s="52">
        <f t="shared" si="31"/>
        <v>344.31421794335148</v>
      </c>
    </row>
    <row r="168" spans="1:6" ht="12.75" customHeight="1" x14ac:dyDescent="0.2">
      <c r="A168" s="53">
        <v>3214</v>
      </c>
      <c r="B168" s="85" t="s">
        <v>379</v>
      </c>
      <c r="C168" s="50" t="s">
        <v>380</v>
      </c>
      <c r="D168" s="242">
        <v>305.26</v>
      </c>
      <c r="E168" s="242">
        <v>641.6</v>
      </c>
      <c r="F168" s="52">
        <f t="shared" si="31"/>
        <v>210.18148463604797</v>
      </c>
    </row>
    <row r="169" spans="1:6" ht="12.75" customHeight="1" x14ac:dyDescent="0.2">
      <c r="A169" s="53">
        <v>322</v>
      </c>
      <c r="B169" s="85" t="s">
        <v>381</v>
      </c>
      <c r="C169" s="50" t="s">
        <v>382</v>
      </c>
      <c r="D169" s="51">
        <f t="shared" ref="D169:E169" si="41">SUM(D170:D176)</f>
        <v>69147.010000000009</v>
      </c>
      <c r="E169" s="51">
        <f t="shared" si="41"/>
        <v>101033.15</v>
      </c>
      <c r="F169" s="52">
        <f t="shared" si="31"/>
        <v>146.11354851062973</v>
      </c>
    </row>
    <row r="170" spans="1:6" ht="12.75" customHeight="1" x14ac:dyDescent="0.2">
      <c r="A170" s="53">
        <v>3221</v>
      </c>
      <c r="B170" s="85" t="s">
        <v>383</v>
      </c>
      <c r="C170" s="50" t="s">
        <v>384</v>
      </c>
      <c r="D170" s="242">
        <v>6367.61</v>
      </c>
      <c r="E170" s="242">
        <v>9800.5</v>
      </c>
      <c r="F170" s="52">
        <f t="shared" si="31"/>
        <v>153.91175024852339</v>
      </c>
    </row>
    <row r="171" spans="1:6" ht="12.75" customHeight="1" x14ac:dyDescent="0.2">
      <c r="A171" s="53">
        <v>3222</v>
      </c>
      <c r="B171" s="85" t="s">
        <v>385</v>
      </c>
      <c r="C171" s="50" t="s">
        <v>386</v>
      </c>
      <c r="D171" s="242">
        <v>33232.15</v>
      </c>
      <c r="E171" s="242">
        <v>57427.5</v>
      </c>
      <c r="F171" s="52">
        <f t="shared" si="31"/>
        <v>172.80705581793535</v>
      </c>
    </row>
    <row r="172" spans="1:6" ht="12.75" customHeight="1" x14ac:dyDescent="0.2">
      <c r="A172" s="53">
        <v>3223</v>
      </c>
      <c r="B172" s="85" t="s">
        <v>387</v>
      </c>
      <c r="C172" s="50" t="s">
        <v>388</v>
      </c>
      <c r="D172" s="242">
        <v>27493.21</v>
      </c>
      <c r="E172" s="242">
        <v>29897.51</v>
      </c>
      <c r="F172" s="52">
        <f t="shared" si="31"/>
        <v>108.74506832777983</v>
      </c>
    </row>
    <row r="173" spans="1:6" ht="12.75" customHeight="1" x14ac:dyDescent="0.2">
      <c r="A173" s="53">
        <v>3224</v>
      </c>
      <c r="B173" s="85" t="s">
        <v>389</v>
      </c>
      <c r="C173" s="50" t="s">
        <v>390</v>
      </c>
      <c r="D173" s="242">
        <v>1009.58</v>
      </c>
      <c r="E173" s="242">
        <v>3291.32</v>
      </c>
      <c r="F173" s="52">
        <f t="shared" si="31"/>
        <v>326.00883535727729</v>
      </c>
    </row>
    <row r="174" spans="1:6" ht="12.75" customHeight="1" x14ac:dyDescent="0.2">
      <c r="A174" s="53">
        <v>3225</v>
      </c>
      <c r="B174" s="85" t="s">
        <v>391</v>
      </c>
      <c r="C174" s="50" t="s">
        <v>392</v>
      </c>
      <c r="D174" s="242">
        <v>1044.46</v>
      </c>
      <c r="E174" s="242">
        <v>568.12</v>
      </c>
      <c r="F174" s="52">
        <f t="shared" si="31"/>
        <v>54.393657966796241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48.2</v>
      </c>
      <c r="F176" s="52" t="str">
        <f t="shared" si="31"/>
        <v>-</v>
      </c>
    </row>
    <row r="177" spans="1:6" ht="12.75" customHeight="1" x14ac:dyDescent="0.2">
      <c r="A177" s="53">
        <v>323</v>
      </c>
      <c r="B177" s="85" t="s">
        <v>397</v>
      </c>
      <c r="C177" s="50" t="s">
        <v>398</v>
      </c>
      <c r="D177" s="51">
        <f t="shared" ref="D177:E177" si="42">SUM(D178:D186)</f>
        <v>52710.89</v>
      </c>
      <c r="E177" s="51">
        <f t="shared" si="42"/>
        <v>62351.11</v>
      </c>
      <c r="F177" s="52">
        <f t="shared" si="31"/>
        <v>118.28885833648417</v>
      </c>
    </row>
    <row r="178" spans="1:6" ht="12.75" customHeight="1" x14ac:dyDescent="0.2">
      <c r="A178" s="53">
        <v>3231</v>
      </c>
      <c r="B178" s="85" t="s">
        <v>399</v>
      </c>
      <c r="C178" s="50" t="s">
        <v>400</v>
      </c>
      <c r="D178" s="242">
        <v>24741.27</v>
      </c>
      <c r="E178" s="242">
        <v>29424.3</v>
      </c>
      <c r="F178" s="52">
        <f t="shared" si="31"/>
        <v>118.92800975859363</v>
      </c>
    </row>
    <row r="179" spans="1:6" ht="12.75" customHeight="1" x14ac:dyDescent="0.2">
      <c r="A179" s="53">
        <v>3232</v>
      </c>
      <c r="B179" s="85" t="s">
        <v>401</v>
      </c>
      <c r="C179" s="50" t="s">
        <v>402</v>
      </c>
      <c r="D179" s="242">
        <v>2799.57</v>
      </c>
      <c r="E179" s="242">
        <v>7053.65</v>
      </c>
      <c r="F179" s="52">
        <f t="shared" si="31"/>
        <v>251.95476448168824</v>
      </c>
    </row>
    <row r="180" spans="1:6" ht="12.75" customHeight="1" x14ac:dyDescent="0.2">
      <c r="A180" s="53">
        <v>3233</v>
      </c>
      <c r="B180" s="85" t="s">
        <v>403</v>
      </c>
      <c r="C180" s="50" t="s">
        <v>404</v>
      </c>
      <c r="D180" s="242">
        <v>0</v>
      </c>
      <c r="E180" s="242">
        <v>248.85</v>
      </c>
      <c r="F180" s="52" t="str">
        <f t="shared" si="31"/>
        <v>-</v>
      </c>
    </row>
    <row r="181" spans="1:6" ht="12.75" customHeight="1" x14ac:dyDescent="0.2">
      <c r="A181" s="53">
        <v>3234</v>
      </c>
      <c r="B181" s="85" t="s">
        <v>405</v>
      </c>
      <c r="C181" s="50" t="s">
        <v>406</v>
      </c>
      <c r="D181" s="242">
        <v>4622.08</v>
      </c>
      <c r="E181" s="242">
        <v>5366.86</v>
      </c>
      <c r="F181" s="52">
        <f t="shared" si="31"/>
        <v>116.1135246469122</v>
      </c>
    </row>
    <row r="182" spans="1:6" ht="12.75" customHeight="1" x14ac:dyDescent="0.2">
      <c r="A182" s="53">
        <v>3235</v>
      </c>
      <c r="B182" s="85" t="s">
        <v>407</v>
      </c>
      <c r="C182" s="50" t="s">
        <v>408</v>
      </c>
      <c r="D182" s="242">
        <v>398.17</v>
      </c>
      <c r="E182" s="242">
        <v>398.16</v>
      </c>
      <c r="F182" s="52">
        <f t="shared" si="31"/>
        <v>99.997488509932936</v>
      </c>
    </row>
    <row r="183" spans="1:6" ht="12.75" customHeight="1" x14ac:dyDescent="0.2">
      <c r="A183" s="53">
        <v>3236</v>
      </c>
      <c r="B183" s="85" t="s">
        <v>409</v>
      </c>
      <c r="C183" s="50" t="s">
        <v>410</v>
      </c>
      <c r="D183" s="242">
        <v>1657.71</v>
      </c>
      <c r="E183" s="242">
        <v>650.41</v>
      </c>
      <c r="F183" s="52">
        <f t="shared" si="31"/>
        <v>39.235451315368792</v>
      </c>
    </row>
    <row r="184" spans="1:6" ht="12.75" customHeight="1" x14ac:dyDescent="0.2">
      <c r="A184" s="53">
        <v>3237</v>
      </c>
      <c r="B184" s="85" t="s">
        <v>411</v>
      </c>
      <c r="C184" s="50" t="s">
        <v>412</v>
      </c>
      <c r="D184" s="242">
        <v>296.86</v>
      </c>
      <c r="E184" s="242">
        <v>582.25</v>
      </c>
      <c r="F184" s="52">
        <f t="shared" si="31"/>
        <v>196.13622583035772</v>
      </c>
    </row>
    <row r="185" spans="1:6" ht="12.75" customHeight="1" x14ac:dyDescent="0.2">
      <c r="A185" s="53">
        <v>3238</v>
      </c>
      <c r="B185" s="85" t="s">
        <v>413</v>
      </c>
      <c r="C185" s="50" t="s">
        <v>414</v>
      </c>
      <c r="D185" s="242">
        <v>1616.35</v>
      </c>
      <c r="E185" s="242">
        <v>1127.67</v>
      </c>
      <c r="F185" s="52">
        <f t="shared" si="31"/>
        <v>69.766449098276993</v>
      </c>
    </row>
    <row r="186" spans="1:6" ht="12.75" customHeight="1" x14ac:dyDescent="0.2">
      <c r="A186" s="53">
        <v>3239</v>
      </c>
      <c r="B186" s="85" t="s">
        <v>415</v>
      </c>
      <c r="C186" s="50" t="s">
        <v>416</v>
      </c>
      <c r="D186" s="242">
        <v>16578.88</v>
      </c>
      <c r="E186" s="242">
        <v>17498.96</v>
      </c>
      <c r="F186" s="52">
        <f t="shared" si="31"/>
        <v>105.54971144009725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7075.07</v>
      </c>
      <c r="E188" s="51">
        <f t="shared" si="43"/>
        <v>4389.68</v>
      </c>
      <c r="F188" s="52">
        <f t="shared" si="31"/>
        <v>62.044333130272925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3148.74</v>
      </c>
      <c r="E190" s="242">
        <v>1617.27</v>
      </c>
      <c r="F190" s="52">
        <f t="shared" si="31"/>
        <v>51.362449741801484</v>
      </c>
    </row>
    <row r="191" spans="1:6" ht="12.75" customHeight="1" x14ac:dyDescent="0.2">
      <c r="A191" s="53">
        <v>3293</v>
      </c>
      <c r="B191" s="85" t="s">
        <v>425</v>
      </c>
      <c r="C191" s="50" t="s">
        <v>426</v>
      </c>
      <c r="D191" s="242">
        <v>274</v>
      </c>
      <c r="E191" s="242">
        <v>49.45</v>
      </c>
      <c r="F191" s="52">
        <f t="shared" si="31"/>
        <v>18.047445255474454</v>
      </c>
    </row>
    <row r="192" spans="1:6" ht="12.75" customHeight="1" x14ac:dyDescent="0.2">
      <c r="A192" s="53">
        <v>3294</v>
      </c>
      <c r="B192" s="85" t="s">
        <v>427</v>
      </c>
      <c r="C192" s="50" t="s">
        <v>428</v>
      </c>
      <c r="D192" s="242">
        <v>106.18</v>
      </c>
      <c r="E192" s="242">
        <v>134.63</v>
      </c>
      <c r="F192" s="52">
        <f t="shared" si="31"/>
        <v>126.79412318704087</v>
      </c>
    </row>
    <row r="193" spans="1:6" ht="12.75" customHeight="1" x14ac:dyDescent="0.2">
      <c r="A193" s="53">
        <v>3295</v>
      </c>
      <c r="B193" s="85" t="s">
        <v>429</v>
      </c>
      <c r="C193" s="50" t="s">
        <v>430</v>
      </c>
      <c r="D193" s="242">
        <v>1497.11</v>
      </c>
      <c r="E193" s="242">
        <v>1648.86</v>
      </c>
      <c r="F193" s="52">
        <f t="shared" si="31"/>
        <v>110.13619573712019</v>
      </c>
    </row>
    <row r="194" spans="1:6" ht="12.75" customHeight="1" x14ac:dyDescent="0.2">
      <c r="A194" s="53" t="s">
        <v>431</v>
      </c>
      <c r="B194" s="85" t="s">
        <v>432</v>
      </c>
      <c r="C194" s="50" t="s">
        <v>431</v>
      </c>
      <c r="D194" s="242">
        <v>1285.75</v>
      </c>
      <c r="E194" s="242"/>
      <c r="F194" s="52">
        <f t="shared" si="31"/>
        <v>0</v>
      </c>
    </row>
    <row r="195" spans="1:6" ht="12.75" customHeight="1" x14ac:dyDescent="0.2">
      <c r="A195" s="53">
        <v>3299</v>
      </c>
      <c r="B195" s="85" t="s">
        <v>433</v>
      </c>
      <c r="C195" s="50" t="s">
        <v>434</v>
      </c>
      <c r="D195" s="242">
        <v>763.29</v>
      </c>
      <c r="E195" s="242">
        <v>939.47</v>
      </c>
      <c r="F195" s="52">
        <f t="shared" si="31"/>
        <v>123.08165965753514</v>
      </c>
    </row>
    <row r="196" spans="1:6" ht="12.75" customHeight="1" x14ac:dyDescent="0.2">
      <c r="A196" s="53">
        <v>34</v>
      </c>
      <c r="B196" s="232" t="s">
        <v>435</v>
      </c>
      <c r="C196" s="50" t="s">
        <v>436</v>
      </c>
      <c r="D196" s="51">
        <f t="shared" ref="D196:E196" si="44">D197+D202+D210</f>
        <v>1764.06</v>
      </c>
      <c r="E196" s="51">
        <f t="shared" si="44"/>
        <v>472.45</v>
      </c>
      <c r="F196" s="52">
        <f t="shared" si="31"/>
        <v>26.781968867272088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1764.06</v>
      </c>
      <c r="E210" s="51">
        <f t="shared" si="47"/>
        <v>472.45</v>
      </c>
      <c r="F210" s="52">
        <f t="shared" si="31"/>
        <v>26.781968867272088</v>
      </c>
    </row>
    <row r="211" spans="1:6" ht="12.75" customHeight="1" x14ac:dyDescent="0.2">
      <c r="A211" s="53">
        <v>3431</v>
      </c>
      <c r="B211" s="232" t="s">
        <v>465</v>
      </c>
      <c r="C211" s="50" t="s">
        <v>466</v>
      </c>
      <c r="D211" s="242">
        <v>670.78</v>
      </c>
      <c r="E211" s="242">
        <v>472.45</v>
      </c>
      <c r="F211" s="52">
        <f t="shared" si="31"/>
        <v>70.432928829124307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1093.28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1174.06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1174.06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1174.06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793844.26</v>
      </c>
      <c r="E289" s="51">
        <f t="shared" si="79"/>
        <v>879661.5199999999</v>
      </c>
      <c r="F289" s="52">
        <f t="shared" si="76"/>
        <v>110.81033954947284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2834.8299999999581</v>
      </c>
      <c r="E291" s="51">
        <f>IF(E289&gt;=E6,E289-E6,0)</f>
        <v>2869.3099999999395</v>
      </c>
      <c r="F291" s="52">
        <f t="shared" si="76"/>
        <v>101.21629868457656</v>
      </c>
    </row>
    <row r="292" spans="1:6" ht="12.75" customHeight="1" x14ac:dyDescent="0.2">
      <c r="A292" s="53">
        <v>92211</v>
      </c>
      <c r="B292" s="85" t="s">
        <v>623</v>
      </c>
      <c r="C292" s="50" t="s">
        <v>624</v>
      </c>
      <c r="D292" s="242">
        <v>0</v>
      </c>
      <c r="E292" s="242">
        <v>12576.59</v>
      </c>
      <c r="F292" s="52" t="str">
        <f t="shared" si="76"/>
        <v>-</v>
      </c>
    </row>
    <row r="293" spans="1:6" ht="12.75" customHeight="1" x14ac:dyDescent="0.2">
      <c r="A293" s="53">
        <v>92221</v>
      </c>
      <c r="B293" s="85" t="s">
        <v>625</v>
      </c>
      <c r="C293" s="50" t="s">
        <v>626</v>
      </c>
      <c r="D293" s="242">
        <v>62.45</v>
      </c>
      <c r="E293" s="242"/>
      <c r="F293" s="52">
        <f t="shared" si="76"/>
        <v>0</v>
      </c>
    </row>
    <row r="294" spans="1:6" ht="12.75" customHeight="1" x14ac:dyDescent="0.2">
      <c r="A294" s="53">
        <v>96</v>
      </c>
      <c r="B294" s="85" t="s">
        <v>627</v>
      </c>
      <c r="C294" s="50" t="s">
        <v>628</v>
      </c>
      <c r="D294" s="242">
        <v>3450.79</v>
      </c>
      <c r="E294" s="242">
        <v>776.03999999999905</v>
      </c>
      <c r="F294" s="52">
        <f t="shared" si="76"/>
        <v>22.48876344257399</v>
      </c>
    </row>
    <row r="295" spans="1:6" ht="24" x14ac:dyDescent="0.2">
      <c r="A295" s="53">
        <v>9661</v>
      </c>
      <c r="B295" s="85" t="s">
        <v>629</v>
      </c>
      <c r="C295" s="50" t="s">
        <v>630</v>
      </c>
      <c r="D295" s="242">
        <v>614.51</v>
      </c>
      <c r="E295" s="242">
        <v>621.29999999999927</v>
      </c>
      <c r="F295" s="52">
        <f t="shared" si="76"/>
        <v>101.10494540365482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120.41</v>
      </c>
      <c r="E298" s="51">
        <f t="shared" si="80"/>
        <v>50.76</v>
      </c>
      <c r="F298" s="52">
        <f t="shared" ref="F298:F418" si="81">IF(D298&lt;&gt;0,IF(E298/D298&gt;=100,"&gt;&gt;100",E298/D298*100),"-")</f>
        <v>42.155967112366085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120.41</v>
      </c>
      <c r="E311" s="51">
        <f t="shared" si="85"/>
        <v>50.76</v>
      </c>
      <c r="F311" s="52">
        <f t="shared" si="81"/>
        <v>42.155967112366085</v>
      </c>
    </row>
    <row r="312" spans="1:6" ht="12.75" customHeight="1" x14ac:dyDescent="0.2">
      <c r="A312" s="53">
        <v>721</v>
      </c>
      <c r="B312" s="85" t="s">
        <v>662</v>
      </c>
      <c r="C312" s="50" t="s">
        <v>663</v>
      </c>
      <c r="D312" s="51">
        <f t="shared" ref="D312:E312" si="86">SUM(D313:D316)</f>
        <v>120.41</v>
      </c>
      <c r="E312" s="51">
        <f t="shared" si="86"/>
        <v>50.76</v>
      </c>
      <c r="F312" s="52">
        <f t="shared" si="81"/>
        <v>42.155967112366085</v>
      </c>
    </row>
    <row r="313" spans="1:6" ht="12.75" customHeight="1" x14ac:dyDescent="0.2">
      <c r="A313" s="53">
        <v>7211</v>
      </c>
      <c r="B313" s="85" t="s">
        <v>664</v>
      </c>
      <c r="C313" s="50" t="s">
        <v>665</v>
      </c>
      <c r="D313" s="242">
        <v>120.41</v>
      </c>
      <c r="E313" s="242">
        <v>50.76</v>
      </c>
      <c r="F313" s="52">
        <f t="shared" si="81"/>
        <v>42.155967112366085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88.66</v>
      </c>
      <c r="E350" s="51">
        <f t="shared" si="95"/>
        <v>5387.52</v>
      </c>
      <c r="F350" s="52">
        <f t="shared" si="81"/>
        <v>6076.6072637040388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88.66</v>
      </c>
      <c r="E363" s="51">
        <f t="shared" si="99"/>
        <v>5387.52</v>
      </c>
      <c r="F363" s="52">
        <f t="shared" si="81"/>
        <v>6076.6072637040388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5387.52</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5387.52</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88.66</v>
      </c>
      <c r="E383" s="51">
        <f t="shared" si="103"/>
        <v>0</v>
      </c>
      <c r="F383" s="52">
        <f t="shared" si="81"/>
        <v>0</v>
      </c>
    </row>
    <row r="384" spans="1:6" ht="12.75" customHeight="1" x14ac:dyDescent="0.2">
      <c r="A384" s="53">
        <v>4241</v>
      </c>
      <c r="B384" s="85" t="s">
        <v>783</v>
      </c>
      <c r="C384" s="50" t="s">
        <v>784</v>
      </c>
      <c r="D384" s="242">
        <v>88.66</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31.75</v>
      </c>
      <c r="E407" s="51">
        <f t="shared" si="110"/>
        <v>0</v>
      </c>
      <c r="F407" s="52">
        <f t="shared" si="81"/>
        <v>0</v>
      </c>
    </row>
    <row r="408" spans="1:6" ht="12.75" customHeight="1" x14ac:dyDescent="0.2">
      <c r="A408" s="53" t="s">
        <v>608</v>
      </c>
      <c r="B408" s="85" t="s">
        <v>821</v>
      </c>
      <c r="C408" s="50" t="s">
        <v>822</v>
      </c>
      <c r="D408" s="51">
        <f t="shared" ref="D408:E408" si="111">IF(D350&gt;=D298,D350-D298,0)</f>
        <v>0</v>
      </c>
      <c r="E408" s="51">
        <f t="shared" si="111"/>
        <v>5336.76</v>
      </c>
      <c r="F408" s="52" t="str">
        <f t="shared" si="81"/>
        <v>-</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13.31</v>
      </c>
      <c r="E410" s="242"/>
      <c r="F410" s="52">
        <f t="shared" si="81"/>
        <v>0</v>
      </c>
    </row>
    <row r="411" spans="1:6" ht="12.75" customHeight="1" x14ac:dyDescent="0.2">
      <c r="A411" s="53">
        <v>97</v>
      </c>
      <c r="B411" s="85" t="s">
        <v>827</v>
      </c>
      <c r="C411" s="50" t="s">
        <v>828</v>
      </c>
      <c r="D411" s="242">
        <v>932.24</v>
      </c>
      <c r="E411" s="242">
        <v>830.76</v>
      </c>
      <c r="F411" s="52">
        <f t="shared" si="81"/>
        <v>89.114391143911448</v>
      </c>
    </row>
    <row r="412" spans="1:6" ht="12.75" customHeight="1" x14ac:dyDescent="0.2">
      <c r="A412" s="53" t="s">
        <v>608</v>
      </c>
      <c r="B412" s="85" t="s">
        <v>829</v>
      </c>
      <c r="C412" s="50" t="s">
        <v>830</v>
      </c>
      <c r="D412" s="51">
        <f>D6+D298</f>
        <v>791129.84000000008</v>
      </c>
      <c r="E412" s="51">
        <f>E6+E298</f>
        <v>876842.97</v>
      </c>
      <c r="F412" s="52">
        <f t="shared" si="81"/>
        <v>110.83426836737695</v>
      </c>
    </row>
    <row r="413" spans="1:6" ht="12.75" customHeight="1" x14ac:dyDescent="0.2">
      <c r="A413" s="53" t="s">
        <v>608</v>
      </c>
      <c r="B413" s="85" t="s">
        <v>831</v>
      </c>
      <c r="C413" s="50" t="s">
        <v>832</v>
      </c>
      <c r="D413" s="51">
        <f t="shared" ref="D413:E413" si="112">D289+D350</f>
        <v>793932.92</v>
      </c>
      <c r="E413" s="51">
        <f t="shared" si="112"/>
        <v>885049.03999999992</v>
      </c>
      <c r="F413" s="52">
        <f t="shared" si="81"/>
        <v>111.47655144467367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2803.0799999999581</v>
      </c>
      <c r="E415" s="51">
        <f t="shared" si="114"/>
        <v>8206.0699999999488</v>
      </c>
      <c r="F415" s="52">
        <f t="shared" si="81"/>
        <v>292.75190147980334</v>
      </c>
    </row>
    <row r="416" spans="1:6" ht="12.75" customHeight="1" x14ac:dyDescent="0.2">
      <c r="A416" s="60" t="s">
        <v>837</v>
      </c>
      <c r="B416" s="232" t="s">
        <v>838</v>
      </c>
      <c r="C416" s="61" t="s">
        <v>839</v>
      </c>
      <c r="D416" s="51">
        <f t="shared" ref="D416:E416" si="115">IF(D292-D293+D409-D410&gt;=0,D292-D293+D409-D410,0)</f>
        <v>0</v>
      </c>
      <c r="E416" s="51">
        <f t="shared" si="115"/>
        <v>12576.59</v>
      </c>
      <c r="F416" s="52" t="str">
        <f t="shared" si="81"/>
        <v>-</v>
      </c>
    </row>
    <row r="417" spans="1:6" ht="12.75" customHeight="1" x14ac:dyDescent="0.2">
      <c r="A417" s="60" t="s">
        <v>837</v>
      </c>
      <c r="B417" s="85" t="s">
        <v>840</v>
      </c>
      <c r="C417" s="61" t="s">
        <v>841</v>
      </c>
      <c r="D417" s="51">
        <f t="shared" ref="D417:E417" si="116">IF(D293-D292+D410-D409&gt;=0,D293-D292+D410-D409,0)</f>
        <v>75.760000000000005</v>
      </c>
      <c r="E417" s="51">
        <f t="shared" si="116"/>
        <v>0</v>
      </c>
      <c r="F417" s="52">
        <f t="shared" si="81"/>
        <v>0</v>
      </c>
    </row>
    <row r="418" spans="1:6" ht="12.75" customHeight="1" x14ac:dyDescent="0.2">
      <c r="A418" s="55" t="s">
        <v>842</v>
      </c>
      <c r="B418" s="233" t="s">
        <v>843</v>
      </c>
      <c r="C418" s="56" t="s">
        <v>844</v>
      </c>
      <c r="D418" s="62">
        <f t="shared" ref="D418:E418" si="117">D294+D411</f>
        <v>4383.03</v>
      </c>
      <c r="E418" s="62">
        <f t="shared" si="117"/>
        <v>1606.799999999999</v>
      </c>
      <c r="F418" s="57">
        <f t="shared" si="81"/>
        <v>36.659571118609705</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791129.84000000008</v>
      </c>
      <c r="E639" s="51">
        <f t="shared" si="180"/>
        <v>876842.97</v>
      </c>
      <c r="F639" s="52">
        <f t="shared" si="119"/>
        <v>110.83426836737695</v>
      </c>
    </row>
    <row r="640" spans="1:6" ht="12.75" customHeight="1" x14ac:dyDescent="0.2">
      <c r="A640" s="53" t="s">
        <v>608</v>
      </c>
      <c r="B640" s="85" t="s">
        <v>1277</v>
      </c>
      <c r="C640" s="50" t="s">
        <v>1278</v>
      </c>
      <c r="D640" s="51">
        <f t="shared" ref="D640:E640" si="181">D413+D528</f>
        <v>793932.92</v>
      </c>
      <c r="E640" s="51">
        <f t="shared" si="181"/>
        <v>885049.03999999992</v>
      </c>
      <c r="F640" s="52">
        <f t="shared" si="119"/>
        <v>111.47655144467367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2803.0799999999581</v>
      </c>
      <c r="E642" s="51">
        <f t="shared" si="183"/>
        <v>8206.0699999999488</v>
      </c>
      <c r="F642" s="52">
        <f t="shared" si="119"/>
        <v>292.75190147980334</v>
      </c>
    </row>
    <row r="643" spans="1:6" ht="24" x14ac:dyDescent="0.2">
      <c r="A643" s="60" t="s">
        <v>1283</v>
      </c>
      <c r="B643" s="85" t="s">
        <v>1284</v>
      </c>
      <c r="C643" s="61" t="s">
        <v>1283</v>
      </c>
      <c r="D643" s="51">
        <f t="shared" ref="D643:E643" si="184">IF(D416-D417+D637-D638&gt;=0,D416-D417+D637-D638,0)</f>
        <v>0</v>
      </c>
      <c r="E643" s="51">
        <f t="shared" si="184"/>
        <v>12576.59</v>
      </c>
      <c r="F643" s="52" t="str">
        <f t="shared" si="119"/>
        <v>-</v>
      </c>
    </row>
    <row r="644" spans="1:6" ht="24" x14ac:dyDescent="0.2">
      <c r="A644" s="60" t="s">
        <v>1285</v>
      </c>
      <c r="B644" s="85" t="s">
        <v>1286</v>
      </c>
      <c r="C644" s="61" t="s">
        <v>1285</v>
      </c>
      <c r="D644" s="51">
        <f t="shared" ref="D644:E644" si="185">IF(D417-D416+D638-D637&gt;=0,D417-D416+D638-D637,0)</f>
        <v>75.760000000000005</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4370.5200000000514</v>
      </c>
      <c r="F645" s="52" t="str">
        <f t="shared" si="119"/>
        <v>-</v>
      </c>
    </row>
    <row r="646" spans="1:6" ht="24" x14ac:dyDescent="0.2">
      <c r="A646" s="53" t="s">
        <v>608</v>
      </c>
      <c r="B646" s="85" t="s">
        <v>1289</v>
      </c>
      <c r="C646" s="50" t="s">
        <v>1290</v>
      </c>
      <c r="D646" s="51">
        <f t="shared" ref="D646:E646" si="187">IF(D642+D644-D641-D643&gt;=0,D642+D644-D641-D643,0)</f>
        <v>2878.8399999999583</v>
      </c>
      <c r="E646" s="51">
        <f t="shared" si="187"/>
        <v>0</v>
      </c>
      <c r="F646" s="52">
        <f t="shared" si="119"/>
        <v>0</v>
      </c>
    </row>
    <row r="647" spans="1:6" ht="24" x14ac:dyDescent="0.2">
      <c r="A647" s="55" t="s">
        <v>1291</v>
      </c>
      <c r="B647" s="233" t="s">
        <v>1292</v>
      </c>
      <c r="C647" s="56" t="s">
        <v>1291</v>
      </c>
      <c r="D647" s="243">
        <v>108001.05</v>
      </c>
      <c r="E647" s="243">
        <v>125907.95999999999</v>
      </c>
      <c r="F647" s="57">
        <f t="shared" si="119"/>
        <v>116.58031102475393</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7200.41</v>
      </c>
      <c r="E649" s="242">
        <v>18384.88</v>
      </c>
      <c r="F649" s="52">
        <f t="shared" ref="F649:F724" si="188">IF(D649&lt;&gt;0,IF(E649/D649&gt;=100,"&gt;&gt;100",E649/D649*100),"-")</f>
        <v>255.33101587270727</v>
      </c>
    </row>
    <row r="650" spans="1:6" ht="12.75" customHeight="1" x14ac:dyDescent="0.2">
      <c r="A650" s="53" t="s">
        <v>1296</v>
      </c>
      <c r="B650" s="85" t="s">
        <v>1297</v>
      </c>
      <c r="C650" s="50" t="s">
        <v>1296</v>
      </c>
      <c r="D650" s="242">
        <v>119315.32</v>
      </c>
      <c r="E650" s="242">
        <v>152011.53</v>
      </c>
      <c r="F650" s="52">
        <f t="shared" si="188"/>
        <v>127.40319516387333</v>
      </c>
    </row>
    <row r="651" spans="1:6" ht="12.75" customHeight="1" x14ac:dyDescent="0.2">
      <c r="A651" s="53" t="s">
        <v>1298</v>
      </c>
      <c r="B651" s="85" t="s">
        <v>1299</v>
      </c>
      <c r="C651" s="50" t="s">
        <v>1298</v>
      </c>
      <c r="D651" s="242">
        <v>115217.74</v>
      </c>
      <c r="E651" s="242">
        <v>157187.13</v>
      </c>
      <c r="F651" s="52">
        <f t="shared" si="188"/>
        <v>136.42615277820934</v>
      </c>
    </row>
    <row r="652" spans="1:6" ht="24" x14ac:dyDescent="0.2">
      <c r="A652" s="53">
        <v>11</v>
      </c>
      <c r="B652" s="85" t="s">
        <v>1300</v>
      </c>
      <c r="C652" s="50" t="s">
        <v>1301</v>
      </c>
      <c r="D652" s="51">
        <f t="shared" ref="D652:E652" si="189">+D649+D650-D651</f>
        <v>11297.990000000005</v>
      </c>
      <c r="E652" s="51">
        <f t="shared" si="189"/>
        <v>13209.279999999999</v>
      </c>
      <c r="F652" s="52">
        <f t="shared" si="188"/>
        <v>116.91707994076816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74</v>
      </c>
      <c r="E654" s="262">
        <v>73</v>
      </c>
      <c r="F654" s="52">
        <f t="shared" si="188"/>
        <v>98.648648648648646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662334.88</v>
      </c>
      <c r="E675" s="242">
        <v>747303.27</v>
      </c>
      <c r="F675" s="52">
        <f t="shared" si="188"/>
        <v>112.82861473338079</v>
      </c>
    </row>
    <row r="676" spans="1:6" ht="24" x14ac:dyDescent="0.2">
      <c r="A676" s="53">
        <v>63613</v>
      </c>
      <c r="B676" s="232" t="s">
        <v>1349</v>
      </c>
      <c r="C676" s="50" t="s">
        <v>1350</v>
      </c>
      <c r="D676" s="242">
        <v>7911.9</v>
      </c>
      <c r="E676" s="242">
        <v>7967.17</v>
      </c>
      <c r="F676" s="52">
        <f t="shared" si="188"/>
        <v>100.69856797987842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43526.71</v>
      </c>
      <c r="E710" s="242">
        <v>22252.34</v>
      </c>
      <c r="F710" s="52">
        <f t="shared" si="188"/>
        <v>51.123413646471327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797.89</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1459.84</v>
      </c>
      <c r="E717" s="242">
        <v>2889.43</v>
      </c>
      <c r="F717" s="52">
        <f t="shared" si="188"/>
        <v>197.92785510740902</v>
      </c>
    </row>
    <row r="718" spans="1:6" ht="12.75" customHeight="1" x14ac:dyDescent="0.2">
      <c r="A718" s="53">
        <v>32121</v>
      </c>
      <c r="B718" s="85" t="s">
        <v>1415</v>
      </c>
      <c r="C718" s="50" t="s">
        <v>1416</v>
      </c>
      <c r="D718" s="242">
        <v>18063.349999999999</v>
      </c>
      <c r="E718" s="242">
        <v>18357.34</v>
      </c>
      <c r="F718" s="52">
        <f t="shared" si="188"/>
        <v>101.62754970700341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218.99</v>
      </c>
      <c r="E720" s="242">
        <v>219</v>
      </c>
      <c r="F720" s="52">
        <f t="shared" si="188"/>
        <v>100.00456641855793</v>
      </c>
    </row>
    <row r="721" spans="1:6" ht="12.75" customHeight="1" x14ac:dyDescent="0.2">
      <c r="A721" s="53" t="s">
        <v>1421</v>
      </c>
      <c r="B721" s="85" t="s">
        <v>1422</v>
      </c>
      <c r="C721" s="50" t="s">
        <v>1421</v>
      </c>
      <c r="D721" s="242">
        <v>0</v>
      </c>
      <c r="E721" s="242">
        <v>122.04</v>
      </c>
      <c r="F721" s="52" t="str">
        <f t="shared" si="188"/>
        <v>-</v>
      </c>
    </row>
    <row r="722" spans="1:6" ht="12.75" customHeight="1" x14ac:dyDescent="0.2">
      <c r="A722" s="53" t="s">
        <v>1423</v>
      </c>
      <c r="B722" s="85" t="s">
        <v>1424</v>
      </c>
      <c r="C722" s="50" t="s">
        <v>1423</v>
      </c>
      <c r="D722" s="242">
        <v>234.64</v>
      </c>
      <c r="E722" s="242">
        <v>398</v>
      </c>
      <c r="F722" s="52">
        <f t="shared" si="188"/>
        <v>169.62154790317084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2" sqref="D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132564.21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884356.78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6801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872168.26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702685.58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167695.43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472.45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1314.8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5387.52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863286.08000000007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1107.18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856791.38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690529.2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165478.81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545.36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238.01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5387.52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153634.90999999992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153634.90999999997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18228.36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135406.54999999999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15866</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Biserka</cp:lastModifiedBy>
  <cp:lastPrinted>2023-07-07T13:47:50Z</cp:lastPrinted>
  <dcterms:created xsi:type="dcterms:W3CDTF">2022-04-01T05:14:30Z</dcterms:created>
  <dcterms:modified xsi:type="dcterms:W3CDTF">2023-07-10T10:50:32Z</dcterms:modified>
</cp:coreProperties>
</file>